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.sharepoint.com/sites/msteams_9319e5/Shared Documents/General/F Web Development/Appendices/"/>
    </mc:Choice>
  </mc:AlternateContent>
  <xr:revisionPtr revIDLastSave="0" documentId="8_{6E7236AE-B61F-114A-9A6B-02ACF7E56599}" xr6:coauthVersionLast="46" xr6:coauthVersionMax="46" xr10:uidLastSave="{00000000-0000-0000-0000-000000000000}"/>
  <bookViews>
    <workbookView xWindow="2080" yWindow="2960" windowWidth="23440" windowHeight="12040" xr2:uid="{CAB514C8-5562-1848-BA90-CC4AA428303C}"/>
  </bookViews>
  <sheets>
    <sheet name="Housin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1" l="1"/>
  <c r="H83" i="1"/>
  <c r="H82" i="1"/>
  <c r="H81" i="1"/>
  <c r="H80" i="1"/>
  <c r="G74" i="1"/>
  <c r="F74" i="1"/>
  <c r="G73" i="1"/>
  <c r="F73" i="1"/>
  <c r="G72" i="1"/>
  <c r="F72" i="1"/>
  <c r="G71" i="1"/>
  <c r="F71" i="1"/>
  <c r="G70" i="1"/>
  <c r="F70" i="1"/>
  <c r="G69" i="1"/>
  <c r="F69" i="1"/>
  <c r="G67" i="1"/>
  <c r="F67" i="1"/>
  <c r="G66" i="1"/>
  <c r="F66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<sst xmlns="http://schemas.openxmlformats.org/spreadsheetml/2006/main" count="173" uniqueCount="58">
  <si>
    <t>Indicator</t>
  </si>
  <si>
    <t>Parameter</t>
  </si>
  <si>
    <t>Geography</t>
  </si>
  <si>
    <t>Age</t>
  </si>
  <si>
    <t>Race</t>
  </si>
  <si>
    <t>Homeownership</t>
  </si>
  <si>
    <t>Owned</t>
  </si>
  <si>
    <t>Central Indiana</t>
  </si>
  <si>
    <t>55+</t>
  </si>
  <si>
    <t>All</t>
  </si>
  <si>
    <t>Note that numbers don't add up to 100% due to portion of undefined observations.</t>
  </si>
  <si>
    <t>55-64</t>
  </si>
  <si>
    <t>65-84</t>
  </si>
  <si>
    <t>85+</t>
  </si>
  <si>
    <t>Black</t>
  </si>
  <si>
    <t>Hispanic</t>
  </si>
  <si>
    <t>White</t>
  </si>
  <si>
    <t>Renting</t>
  </si>
  <si>
    <t>Mortgage Status</t>
  </si>
  <si>
    <t>No Mortgage, Owned Free and Clear</t>
  </si>
  <si>
    <t>Mortgaged or Contract to Purchase</t>
  </si>
  <si>
    <t>Housing Costs</t>
  </si>
  <si>
    <t>Total Households Spending 30% or More of Income on Housing Costs</t>
  </si>
  <si>
    <t>Total Households Spending 50% or More of Income on Housing Costs</t>
  </si>
  <si>
    <t>Owner-occupied Households Spending 30% or More of Income on Housing Costs</t>
  </si>
  <si>
    <t>Owner-occupied Households Spending 50% or More of Income on Housing Costs</t>
  </si>
  <si>
    <t>Renter-occupied Households Spending 30% or More of Income on Housing Costs</t>
  </si>
  <si>
    <t>Renter-occupied Households Spending 50% or More of Income on Housing Costs</t>
  </si>
  <si>
    <t>Percent Change</t>
  </si>
  <si>
    <t>Response</t>
  </si>
  <si>
    <t>Relative</t>
  </si>
  <si>
    <t>Absolute</t>
  </si>
  <si>
    <t>Please rate each of the following characteristics as they relate to adults age 60 or over in your community:</t>
  </si>
  <si>
    <t>Availability of affordable quality housing</t>
  </si>
  <si>
    <t>Indiana</t>
  </si>
  <si>
    <t>Excellent or Good</t>
  </si>
  <si>
    <t>Thinking back over the last 12 months, how much of a problem, if at all, has each of the following been for you?</t>
  </si>
  <si>
    <t>Maintaining your home</t>
  </si>
  <si>
    <t>At least a minor problem</t>
  </si>
  <si>
    <t>Maintaining your yard</t>
  </si>
  <si>
    <t>Having enough money to pay your property taxes</t>
  </si>
  <si>
    <t>measure</t>
  </si>
  <si>
    <t>condition</t>
  </si>
  <si>
    <t>Housing Insecurity</t>
  </si>
  <si>
    <t>Number of 2-1-1 Calls for Assistance with Housing</t>
  </si>
  <si>
    <t>2010-2014 Estimate</t>
  </si>
  <si>
    <t>Margin of error (+-)</t>
  </si>
  <si>
    <t>2015-2019 Estimate</t>
  </si>
  <si>
    <t>Percentage point change</t>
  </si>
  <si>
    <t>Change is statistically significant?</t>
  </si>
  <si>
    <t>2009-2013 Estimate</t>
  </si>
  <si>
    <t>2014-2018 Estimate</t>
  </si>
  <si>
    <t>Source: Communtiy Assessment Survey for Older Adults, 2013 and 2017</t>
  </si>
  <si>
    <t>Source: Connect2Help and Indiana 211</t>
  </si>
  <si>
    <t>Provided via State of Aging in Central Indiana</t>
  </si>
  <si>
    <t>https://centralindiana.stateofaging.org</t>
  </si>
  <si>
    <t>Source: PUMS, American Community Survey Five-Year Estimates</t>
  </si>
  <si>
    <t>Bold values represent statistically significant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</si>
</sst>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2" fontId="0" fillId="0" borderId="3" xfId="0" applyNumberFormat="1" applyFill="1" applyBorder="1"/>
    <xf numFmtId="0" fontId="3" fillId="0" borderId="3" xfId="1" applyFont="1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2" fontId="0" fillId="0" borderId="7" xfId="0" applyNumberFormat="1" applyFill="1" applyBorder="1"/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6" fillId="0" borderId="6" xfId="0" applyFont="1" applyFill="1" applyBorder="1" applyAlignment="1">
      <alignment wrapText="1"/>
    </xf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Fill="1"/>
    <xf numFmtId="0" fontId="0" fillId="0" borderId="10" xfId="0" applyFill="1" applyBorder="1"/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vertical="center" wrapText="1"/>
    </xf>
    <xf numFmtId="0" fontId="3" fillId="0" borderId="12" xfId="3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wrapText="1"/>
    </xf>
    <xf numFmtId="3" fontId="5" fillId="0" borderId="10" xfId="4" applyNumberFormat="1" applyFont="1" applyFill="1" applyBorder="1" applyAlignment="1">
      <alignment horizontal="right" wrapText="1"/>
    </xf>
    <xf numFmtId="10" fontId="5" fillId="0" borderId="10" xfId="4" applyNumberFormat="1" applyFont="1" applyFill="1" applyBorder="1" applyAlignment="1">
      <alignment horizontal="right" wrapText="1"/>
    </xf>
    <xf numFmtId="0" fontId="5" fillId="0" borderId="10" xfId="4" applyFont="1" applyFill="1" applyBorder="1" applyAlignment="1">
      <alignment horizontal="right" wrapText="1"/>
    </xf>
    <xf numFmtId="0" fontId="0" fillId="0" borderId="0" xfId="0" applyFill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5" applyFill="1"/>
    <xf numFmtId="0" fontId="1" fillId="0" borderId="0" xfId="0" applyFont="1"/>
  </cellXfs>
  <cellStyles count="6">
    <cellStyle name="Hyperlink" xfId="5" builtinId="8"/>
    <cellStyle name="Normal" xfId="0" builtinId="0"/>
    <cellStyle name="Normal_Food Insecurity" xfId="4" xr:uid="{35214E81-ABEF-4C48-92D7-D293BE3E365B}"/>
    <cellStyle name="Normal_Health 3" xfId="3" xr:uid="{578F7511-27C8-0146-AEB1-69D816A76B2C}"/>
    <cellStyle name="Normal_Housing" xfId="2" xr:uid="{88F68553-72CE-0A43-961E-F4BBA4021528}"/>
    <cellStyle name="Normal_Sheet8" xfId="1" xr:uid="{2022989E-F500-3143-8192-843A3042A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tralindiana.stateofag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2BAD-5CE4-3946-9403-94250B6F0AC8}">
  <dimension ref="A1:P88"/>
  <sheetViews>
    <sheetView tabSelected="1" topLeftCell="A40" workbookViewId="0">
      <selection activeCell="B74" sqref="B74"/>
    </sheetView>
  </sheetViews>
  <sheetFormatPr baseColWidth="10" defaultColWidth="8.83203125" defaultRowHeight="15" x14ac:dyDescent="0.2"/>
  <cols>
    <col min="1" max="1" width="22.6640625" style="42" customWidth="1"/>
    <col min="2" max="2" width="43" style="42" customWidth="1"/>
    <col min="3" max="3" width="21.33203125" style="42" customWidth="1"/>
    <col min="4" max="9" width="13.1640625" style="42" customWidth="1"/>
    <col min="10" max="10" width="8.83203125" style="42"/>
    <col min="11" max="11" width="13.1640625" style="42" customWidth="1"/>
    <col min="12" max="13" width="8.83203125" style="42"/>
    <col min="14" max="14" width="13.1640625" style="42" customWidth="1"/>
    <col min="15" max="15" width="23.83203125" style="42" customWidth="1"/>
    <col min="16" max="16" width="25" customWidth="1"/>
    <col min="17" max="17" width="17.33203125" customWidth="1"/>
    <col min="29" max="29" width="11.6640625" customWidth="1"/>
  </cols>
  <sheetData>
    <row r="1" spans="1:16" ht="48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64" t="s">
        <v>50</v>
      </c>
      <c r="G1" s="64" t="s">
        <v>46</v>
      </c>
      <c r="H1" s="64" t="s">
        <v>45</v>
      </c>
      <c r="I1" s="64" t="s">
        <v>46</v>
      </c>
      <c r="J1" s="64" t="s">
        <v>51</v>
      </c>
      <c r="K1" s="64" t="s">
        <v>46</v>
      </c>
      <c r="L1" s="64" t="s">
        <v>47</v>
      </c>
      <c r="M1" s="64" t="s">
        <v>46</v>
      </c>
      <c r="N1" s="65" t="s">
        <v>48</v>
      </c>
      <c r="O1" s="64" t="s">
        <v>49</v>
      </c>
    </row>
    <row r="2" spans="1:16" ht="16" x14ac:dyDescent="0.2">
      <c r="A2" s="3" t="s">
        <v>5</v>
      </c>
      <c r="B2" s="4" t="s">
        <v>6</v>
      </c>
      <c r="C2" s="4" t="s">
        <v>7</v>
      </c>
      <c r="D2" s="5" t="s">
        <v>8</v>
      </c>
      <c r="E2" s="4" t="s">
        <v>9</v>
      </c>
      <c r="F2" s="6">
        <v>78.372</v>
      </c>
      <c r="G2" s="6">
        <v>1.43</v>
      </c>
      <c r="H2" s="6">
        <v>78.079000000000008</v>
      </c>
      <c r="I2" s="7">
        <v>0.91290110622786869</v>
      </c>
      <c r="J2" s="6">
        <v>77.412000000000006</v>
      </c>
      <c r="K2" s="6">
        <v>1.3</v>
      </c>
      <c r="L2" s="6">
        <v>77.126000000000005</v>
      </c>
      <c r="M2" s="7">
        <v>0.91773666576809132</v>
      </c>
      <c r="N2" s="8">
        <f>L2-H2</f>
        <v>-0.95300000000000296</v>
      </c>
      <c r="O2" s="9" t="str">
        <f>IF(1.65*(SQRT((I2/1.65)^2+(M2/1.65)^2)) &lt; ABS(L2-H2),"Yes", "No")</f>
        <v>No</v>
      </c>
      <c r="P2" t="s">
        <v>10</v>
      </c>
    </row>
    <row r="3" spans="1:16" ht="16" x14ac:dyDescent="0.2">
      <c r="A3" s="10"/>
      <c r="B3" s="11"/>
      <c r="C3" s="11"/>
      <c r="D3" s="5" t="s">
        <v>11</v>
      </c>
      <c r="E3" s="11"/>
      <c r="F3" s="6">
        <v>78.415000000000006</v>
      </c>
      <c r="G3" s="6">
        <v>1.87</v>
      </c>
      <c r="H3" s="6">
        <v>77.602000000000004</v>
      </c>
      <c r="I3" s="7">
        <v>1.1659383795324907</v>
      </c>
      <c r="J3" s="6">
        <v>75.766999999999996</v>
      </c>
      <c r="K3" s="6">
        <v>1.76</v>
      </c>
      <c r="L3" s="6">
        <v>75.39</v>
      </c>
      <c r="M3" s="7">
        <v>1.1712660225160034</v>
      </c>
      <c r="N3" s="8">
        <f t="shared" ref="N3:N59" si="0">L3-H3</f>
        <v>-2.2120000000000033</v>
      </c>
      <c r="O3" s="9" t="str">
        <f t="shared" ref="O3:O59" si="1">IF(1.65*(SQRT((I3/1.65)^2+(M3/1.65)^2)) &lt; ABS(L3-H3),"Yes", "No")</f>
        <v>Yes</v>
      </c>
    </row>
    <row r="4" spans="1:16" ht="16" x14ac:dyDescent="0.2">
      <c r="A4" s="10"/>
      <c r="B4" s="11"/>
      <c r="C4" s="11"/>
      <c r="D4" s="5" t="s">
        <v>12</v>
      </c>
      <c r="E4" s="11"/>
      <c r="F4" s="6">
        <v>80.587999999999994</v>
      </c>
      <c r="G4" s="6">
        <v>1.99</v>
      </c>
      <c r="H4" s="6">
        <v>80.730999999999995</v>
      </c>
      <c r="I4" s="7">
        <v>1.5171623020864842</v>
      </c>
      <c r="J4" s="12">
        <v>80.825000000000003</v>
      </c>
      <c r="K4" s="12">
        <v>1.9</v>
      </c>
      <c r="L4" s="6">
        <v>80.617999999999995</v>
      </c>
      <c r="M4" s="7">
        <v>1.3050723956008772</v>
      </c>
      <c r="N4" s="8">
        <f t="shared" si="0"/>
        <v>-0.11299999999999955</v>
      </c>
      <c r="O4" s="9" t="str">
        <f t="shared" si="1"/>
        <v>No</v>
      </c>
    </row>
    <row r="5" spans="1:16" ht="16" x14ac:dyDescent="0.2">
      <c r="A5" s="10"/>
      <c r="B5" s="11"/>
      <c r="C5" s="11"/>
      <c r="D5" s="5" t="s">
        <v>13</v>
      </c>
      <c r="E5" s="13"/>
      <c r="F5" s="6">
        <v>63.598999999999997</v>
      </c>
      <c r="G5" s="14">
        <v>4.3</v>
      </c>
      <c r="H5" s="6">
        <v>64.206000000000003</v>
      </c>
      <c r="I5" s="7">
        <v>3.0673193699937782</v>
      </c>
      <c r="J5" s="6">
        <v>64.427000000000007</v>
      </c>
      <c r="K5" s="6">
        <v>2.79</v>
      </c>
      <c r="L5" s="6">
        <v>63.951000000000001</v>
      </c>
      <c r="M5" s="7">
        <v>3.1697664978758318</v>
      </c>
      <c r="N5" s="15">
        <f t="shared" si="0"/>
        <v>-0.25500000000000256</v>
      </c>
      <c r="O5" s="9" t="str">
        <f t="shared" si="1"/>
        <v>No</v>
      </c>
    </row>
    <row r="6" spans="1:16" ht="17" x14ac:dyDescent="0.2">
      <c r="A6" s="10"/>
      <c r="B6" s="11"/>
      <c r="C6" s="11"/>
      <c r="D6" s="16" t="s">
        <v>8</v>
      </c>
      <c r="E6" s="17" t="s">
        <v>14</v>
      </c>
      <c r="F6" s="6"/>
      <c r="G6" s="14"/>
      <c r="H6" s="6">
        <v>53.620000000000005</v>
      </c>
      <c r="I6" s="7">
        <v>2.3342383132863613</v>
      </c>
      <c r="J6" s="6"/>
      <c r="K6" s="6"/>
      <c r="L6" s="6">
        <v>52.480000000000004</v>
      </c>
      <c r="M6" s="7">
        <v>2.4185159638508251</v>
      </c>
      <c r="N6" s="15">
        <f t="shared" si="0"/>
        <v>-1.1400000000000006</v>
      </c>
      <c r="O6" s="9" t="str">
        <f t="shared" si="1"/>
        <v>No</v>
      </c>
    </row>
    <row r="7" spans="1:16" ht="17" x14ac:dyDescent="0.2">
      <c r="A7" s="10"/>
      <c r="B7" s="11"/>
      <c r="C7" s="11"/>
      <c r="D7" s="18"/>
      <c r="E7" s="17" t="s">
        <v>15</v>
      </c>
      <c r="F7" s="6"/>
      <c r="G7" s="14"/>
      <c r="H7" s="6">
        <v>59.709000000000003</v>
      </c>
      <c r="I7" s="7">
        <v>7.2811895212809663</v>
      </c>
      <c r="J7" s="6"/>
      <c r="K7" s="6"/>
      <c r="L7" s="6">
        <v>61.97</v>
      </c>
      <c r="M7" s="7">
        <v>6.7983739210648926</v>
      </c>
      <c r="N7" s="15">
        <f t="shared" si="0"/>
        <v>2.2609999999999957</v>
      </c>
      <c r="O7" s="9" t="str">
        <f t="shared" si="1"/>
        <v>No</v>
      </c>
    </row>
    <row r="8" spans="1:16" ht="17" x14ac:dyDescent="0.2">
      <c r="A8" s="10"/>
      <c r="B8" s="13"/>
      <c r="C8" s="13"/>
      <c r="D8" s="19"/>
      <c r="E8" s="17" t="s">
        <v>16</v>
      </c>
      <c r="F8" s="6"/>
      <c r="G8" s="14"/>
      <c r="H8" s="6">
        <v>82.102000000000004</v>
      </c>
      <c r="I8" s="7">
        <v>1.0081941597371964</v>
      </c>
      <c r="J8" s="12"/>
      <c r="K8" s="12"/>
      <c r="L8" s="6">
        <v>81.212999999999994</v>
      </c>
      <c r="M8" s="7">
        <v>0.96432222590371774</v>
      </c>
      <c r="N8" s="15">
        <f t="shared" si="0"/>
        <v>-0.88900000000001</v>
      </c>
      <c r="O8" s="9" t="str">
        <f t="shared" si="1"/>
        <v>No</v>
      </c>
    </row>
    <row r="9" spans="1:16" ht="16" x14ac:dyDescent="0.2">
      <c r="A9" s="10"/>
      <c r="B9" s="4" t="s">
        <v>17</v>
      </c>
      <c r="C9" s="4" t="s">
        <v>7</v>
      </c>
      <c r="D9" s="5" t="s">
        <v>8</v>
      </c>
      <c r="E9" s="4" t="s">
        <v>9</v>
      </c>
      <c r="F9" s="7">
        <v>20.240716769999999</v>
      </c>
      <c r="G9" s="20">
        <v>0.89076486799999999</v>
      </c>
      <c r="H9" s="21">
        <v>20.512</v>
      </c>
      <c r="I9" s="6">
        <v>1.01</v>
      </c>
      <c r="J9" s="7">
        <v>21.54326</v>
      </c>
      <c r="K9" s="7">
        <v>0.96654300000000004</v>
      </c>
      <c r="L9" s="21">
        <v>21.9</v>
      </c>
      <c r="M9" s="6">
        <v>0.99</v>
      </c>
      <c r="N9" s="15">
        <f t="shared" si="0"/>
        <v>1.3879999999999981</v>
      </c>
      <c r="O9" s="9" t="str">
        <f t="shared" si="1"/>
        <v>No</v>
      </c>
    </row>
    <row r="10" spans="1:16" ht="16" x14ac:dyDescent="0.2">
      <c r="A10" s="10"/>
      <c r="B10" s="11"/>
      <c r="C10" s="11"/>
      <c r="D10" s="5" t="s">
        <v>11</v>
      </c>
      <c r="E10" s="11"/>
      <c r="F10" s="7">
        <v>20.51483949</v>
      </c>
      <c r="G10" s="20">
        <v>1.41459976</v>
      </c>
      <c r="H10" s="21">
        <v>21.218</v>
      </c>
      <c r="I10" s="6">
        <v>1.42</v>
      </c>
      <c r="J10" s="7">
        <v>23.13390441</v>
      </c>
      <c r="K10" s="7">
        <v>1.4950663399999999</v>
      </c>
      <c r="L10" s="21">
        <v>23.577999999999999</v>
      </c>
      <c r="M10" s="6">
        <v>1.3</v>
      </c>
      <c r="N10" s="15">
        <f t="shared" si="0"/>
        <v>2.3599999999999994</v>
      </c>
      <c r="O10" s="9" t="str">
        <f t="shared" si="1"/>
        <v>Yes</v>
      </c>
    </row>
    <row r="11" spans="1:16" ht="16" x14ac:dyDescent="0.2">
      <c r="A11" s="10"/>
      <c r="B11" s="11"/>
      <c r="C11" s="11"/>
      <c r="D11" s="5" t="s">
        <v>12</v>
      </c>
      <c r="E11" s="11"/>
      <c r="F11" s="7">
        <v>17.94248455</v>
      </c>
      <c r="G11" s="20">
        <v>1.316179609</v>
      </c>
      <c r="H11" s="21">
        <v>17.795000000000002</v>
      </c>
      <c r="I11" s="6">
        <v>1.45</v>
      </c>
      <c r="J11" s="7">
        <v>18.261869999999998</v>
      </c>
      <c r="K11" s="7">
        <v>1.5063029999999999</v>
      </c>
      <c r="L11" s="21">
        <v>18.611000000000001</v>
      </c>
      <c r="M11" s="6">
        <v>1.54</v>
      </c>
      <c r="N11" s="15">
        <f t="shared" si="0"/>
        <v>0.81599999999999895</v>
      </c>
      <c r="O11" s="9" t="str">
        <f t="shared" si="1"/>
        <v>No</v>
      </c>
    </row>
    <row r="12" spans="1:16" ht="16" x14ac:dyDescent="0.2">
      <c r="A12" s="10"/>
      <c r="B12" s="11"/>
      <c r="C12" s="11"/>
      <c r="D12" s="5" t="s">
        <v>13</v>
      </c>
      <c r="E12" s="13"/>
      <c r="F12" s="7">
        <v>33.29437815</v>
      </c>
      <c r="G12" s="20">
        <v>5.3542920079999998</v>
      </c>
      <c r="H12" s="21">
        <v>33.200000000000003</v>
      </c>
      <c r="I12" s="6">
        <v>5.21</v>
      </c>
      <c r="J12" s="7">
        <v>33.955930000000002</v>
      </c>
      <c r="K12" s="7">
        <v>5.4309390000000004</v>
      </c>
      <c r="L12" s="21">
        <v>33.981000000000002</v>
      </c>
      <c r="M12" s="6">
        <v>5.15</v>
      </c>
      <c r="N12" s="15">
        <f t="shared" si="0"/>
        <v>0.78099999999999881</v>
      </c>
      <c r="O12" s="9" t="str">
        <f t="shared" si="1"/>
        <v>No</v>
      </c>
    </row>
    <row r="13" spans="1:16" ht="17" x14ac:dyDescent="0.2">
      <c r="A13" s="10"/>
      <c r="B13" s="11"/>
      <c r="C13" s="11"/>
      <c r="D13" s="16" t="s">
        <v>8</v>
      </c>
      <c r="E13" s="17" t="s">
        <v>14</v>
      </c>
      <c r="F13" s="7"/>
      <c r="G13" s="20"/>
      <c r="H13" s="21">
        <v>44.161000000000001</v>
      </c>
      <c r="I13" s="6">
        <v>3.66</v>
      </c>
      <c r="J13" s="7"/>
      <c r="K13" s="7"/>
      <c r="L13" s="21">
        <v>46.639000000000003</v>
      </c>
      <c r="M13" s="6">
        <v>3.86</v>
      </c>
      <c r="N13" s="15">
        <f t="shared" si="0"/>
        <v>2.4780000000000015</v>
      </c>
      <c r="O13" s="9" t="str">
        <f t="shared" si="1"/>
        <v>No</v>
      </c>
    </row>
    <row r="14" spans="1:16" ht="17" x14ac:dyDescent="0.2">
      <c r="A14" s="10"/>
      <c r="B14" s="11"/>
      <c r="C14" s="11"/>
      <c r="D14" s="18"/>
      <c r="E14" s="17" t="s">
        <v>15</v>
      </c>
      <c r="F14" s="7"/>
      <c r="G14" s="20"/>
      <c r="H14" s="21">
        <v>36.097999999999999</v>
      </c>
      <c r="I14" s="6">
        <v>13.87</v>
      </c>
      <c r="J14" s="7"/>
      <c r="K14" s="7"/>
      <c r="L14" s="21">
        <v>38.03</v>
      </c>
      <c r="M14" s="6">
        <v>9.6300000000000008</v>
      </c>
      <c r="N14" s="15">
        <f t="shared" si="0"/>
        <v>1.9320000000000022</v>
      </c>
      <c r="O14" s="9" t="str">
        <f t="shared" si="1"/>
        <v>No</v>
      </c>
    </row>
    <row r="15" spans="1:16" ht="17" x14ac:dyDescent="0.2">
      <c r="A15" s="22"/>
      <c r="B15" s="13"/>
      <c r="C15" s="13"/>
      <c r="D15" s="19"/>
      <c r="E15" s="17" t="s">
        <v>16</v>
      </c>
      <c r="F15" s="7"/>
      <c r="G15" s="20"/>
      <c r="H15" s="21">
        <v>16.655000000000001</v>
      </c>
      <c r="I15" s="6">
        <v>1.1299999999999999</v>
      </c>
      <c r="J15" s="7"/>
      <c r="K15" s="7"/>
      <c r="L15" s="21">
        <v>17.766999999999999</v>
      </c>
      <c r="M15" s="6">
        <v>0.95</v>
      </c>
      <c r="N15" s="15">
        <f t="shared" si="0"/>
        <v>1.1119999999999983</v>
      </c>
      <c r="O15" s="9" t="str">
        <f t="shared" si="1"/>
        <v>No</v>
      </c>
    </row>
    <row r="16" spans="1:16" ht="15.75" customHeight="1" x14ac:dyDescent="0.2">
      <c r="A16" s="3" t="s">
        <v>18</v>
      </c>
      <c r="B16" s="4" t="s">
        <v>19</v>
      </c>
      <c r="C16" s="4" t="s">
        <v>7</v>
      </c>
      <c r="D16" s="23" t="s">
        <v>8</v>
      </c>
      <c r="E16" s="24" t="s">
        <v>9</v>
      </c>
      <c r="F16" s="6">
        <v>31.984999999999999</v>
      </c>
      <c r="G16" s="25">
        <v>1.05</v>
      </c>
      <c r="H16" s="21">
        <v>31.82</v>
      </c>
      <c r="I16" s="6">
        <v>1.08</v>
      </c>
      <c r="J16" s="6">
        <v>31.878</v>
      </c>
      <c r="K16" s="21">
        <v>1.04</v>
      </c>
      <c r="L16" s="21">
        <v>32.256</v>
      </c>
      <c r="M16" s="6">
        <v>1.03</v>
      </c>
      <c r="N16" s="15">
        <f t="shared" si="0"/>
        <v>0.43599999999999994</v>
      </c>
      <c r="O16" s="9" t="str">
        <f t="shared" si="1"/>
        <v>No</v>
      </c>
    </row>
    <row r="17" spans="1:15" ht="16" x14ac:dyDescent="0.2">
      <c r="A17" s="10"/>
      <c r="B17" s="11"/>
      <c r="C17" s="11"/>
      <c r="D17" s="24" t="s">
        <v>11</v>
      </c>
      <c r="E17" s="23" t="s">
        <v>9</v>
      </c>
      <c r="F17" s="6">
        <v>19.882999999999999</v>
      </c>
      <c r="G17" s="25">
        <v>1.36</v>
      </c>
      <c r="H17" s="21">
        <v>20.346</v>
      </c>
      <c r="I17" s="6">
        <v>1.39</v>
      </c>
      <c r="J17" s="6">
        <v>21.773</v>
      </c>
      <c r="K17" s="21">
        <v>1.34</v>
      </c>
      <c r="L17" s="21">
        <v>22.68</v>
      </c>
      <c r="M17" s="6">
        <v>1.3</v>
      </c>
      <c r="N17" s="15">
        <f t="shared" si="0"/>
        <v>2.3339999999999996</v>
      </c>
      <c r="O17" s="9" t="str">
        <f t="shared" si="1"/>
        <v>Yes</v>
      </c>
    </row>
    <row r="18" spans="1:15" ht="15.75" customHeight="1" x14ac:dyDescent="0.2">
      <c r="A18" s="10"/>
      <c r="B18" s="11"/>
      <c r="C18" s="11"/>
      <c r="D18" s="24" t="s">
        <v>12</v>
      </c>
      <c r="E18" s="26"/>
      <c r="F18" s="6">
        <v>41.89</v>
      </c>
      <c r="G18" s="25">
        <v>1.71</v>
      </c>
      <c r="H18" s="21">
        <v>41.168999999999997</v>
      </c>
      <c r="I18" s="6">
        <v>1.75</v>
      </c>
      <c r="J18" s="6">
        <v>39.725000000000001</v>
      </c>
      <c r="K18" s="21">
        <v>1.65</v>
      </c>
      <c r="L18" s="21">
        <v>39.372</v>
      </c>
      <c r="M18" s="6">
        <v>1.43</v>
      </c>
      <c r="N18" s="15">
        <f t="shared" si="0"/>
        <v>-1.796999999999997</v>
      </c>
      <c r="O18" s="9" t="str">
        <f t="shared" si="1"/>
        <v>No</v>
      </c>
    </row>
    <row r="19" spans="1:15" ht="16" x14ac:dyDescent="0.2">
      <c r="A19" s="10"/>
      <c r="B19" s="11"/>
      <c r="C19" s="11"/>
      <c r="D19" s="24" t="s">
        <v>13</v>
      </c>
      <c r="E19" s="27"/>
      <c r="F19" s="6">
        <v>53.357999999999997</v>
      </c>
      <c r="G19" s="25">
        <v>4.67</v>
      </c>
      <c r="H19" s="21">
        <v>51.936999999999998</v>
      </c>
      <c r="I19" s="6">
        <v>4.3600000000000003</v>
      </c>
      <c r="J19" s="6">
        <v>50.191000000000003</v>
      </c>
      <c r="K19" s="21">
        <v>2.58</v>
      </c>
      <c r="L19" s="21">
        <v>50.182000000000002</v>
      </c>
      <c r="M19" s="6">
        <v>3.85</v>
      </c>
      <c r="N19" s="15">
        <f t="shared" si="0"/>
        <v>-1.7549999999999955</v>
      </c>
      <c r="O19" s="9" t="str">
        <f t="shared" si="1"/>
        <v>No</v>
      </c>
    </row>
    <row r="20" spans="1:15" ht="15.75" customHeight="1" x14ac:dyDescent="0.2">
      <c r="A20" s="10"/>
      <c r="B20" s="11"/>
      <c r="C20" s="11"/>
      <c r="D20" s="26" t="s">
        <v>9</v>
      </c>
      <c r="E20" s="28" t="s">
        <v>14</v>
      </c>
      <c r="F20" s="6"/>
      <c r="G20" s="25"/>
      <c r="H20" s="21">
        <v>14.971</v>
      </c>
      <c r="I20" s="6">
        <v>2.44</v>
      </c>
      <c r="J20" s="6"/>
      <c r="K20" s="21"/>
      <c r="L20" s="21">
        <v>18.167000000000002</v>
      </c>
      <c r="M20" s="6">
        <v>2.62</v>
      </c>
      <c r="N20" s="15">
        <f t="shared" si="0"/>
        <v>3.1960000000000015</v>
      </c>
      <c r="O20" s="9" t="str">
        <f t="shared" si="1"/>
        <v>No</v>
      </c>
    </row>
    <row r="21" spans="1:15" ht="17" x14ac:dyDescent="0.2">
      <c r="A21" s="10"/>
      <c r="B21" s="11"/>
      <c r="C21" s="11"/>
      <c r="D21" s="26"/>
      <c r="E21" s="28" t="s">
        <v>15</v>
      </c>
      <c r="F21" s="6"/>
      <c r="G21" s="25"/>
      <c r="H21" s="21">
        <v>14.221</v>
      </c>
      <c r="I21" s="6">
        <v>7.63</v>
      </c>
      <c r="J21" s="6"/>
      <c r="K21" s="21"/>
      <c r="L21" s="21">
        <v>19.033999999999999</v>
      </c>
      <c r="M21" s="6">
        <v>7.19</v>
      </c>
      <c r="N21" s="15">
        <f t="shared" si="0"/>
        <v>4.8129999999999988</v>
      </c>
      <c r="O21" s="9" t="str">
        <f t="shared" si="1"/>
        <v>No</v>
      </c>
    </row>
    <row r="22" spans="1:15" ht="17" x14ac:dyDescent="0.2">
      <c r="A22" s="10"/>
      <c r="B22" s="13"/>
      <c r="C22" s="13"/>
      <c r="D22" s="27"/>
      <c r="E22" s="28" t="s">
        <v>16</v>
      </c>
      <c r="F22" s="6"/>
      <c r="G22" s="25"/>
      <c r="H22" s="21">
        <v>34.590000000000003</v>
      </c>
      <c r="I22" s="6">
        <v>1.23</v>
      </c>
      <c r="J22" s="6"/>
      <c r="K22" s="21"/>
      <c r="L22" s="21">
        <v>34.814999999999998</v>
      </c>
      <c r="M22" s="6">
        <v>1.1100000000000001</v>
      </c>
      <c r="N22" s="15">
        <f t="shared" si="0"/>
        <v>0.22499999999999432</v>
      </c>
      <c r="O22" s="9" t="str">
        <f t="shared" si="1"/>
        <v>No</v>
      </c>
    </row>
    <row r="23" spans="1:15" ht="15" customHeight="1" x14ac:dyDescent="0.2">
      <c r="A23" s="10"/>
      <c r="B23" s="4" t="s">
        <v>20</v>
      </c>
      <c r="C23" s="4" t="s">
        <v>7</v>
      </c>
      <c r="D23" s="24" t="s">
        <v>8</v>
      </c>
      <c r="E23" s="24" t="s">
        <v>9</v>
      </c>
      <c r="F23" s="6">
        <v>46.386000000000003</v>
      </c>
      <c r="G23" s="25">
        <v>1.1299999999999999</v>
      </c>
      <c r="H23" s="21">
        <v>46.259</v>
      </c>
      <c r="I23" s="6">
        <v>1.05</v>
      </c>
      <c r="J23" s="6">
        <v>45.533999999999999</v>
      </c>
      <c r="K23" s="21">
        <v>0.97</v>
      </c>
      <c r="L23" s="21">
        <v>44.87</v>
      </c>
      <c r="M23" s="6">
        <v>1.1100000000000001</v>
      </c>
      <c r="N23" s="15">
        <f t="shared" si="0"/>
        <v>-1.3890000000000029</v>
      </c>
      <c r="O23" s="9" t="str">
        <f t="shared" si="1"/>
        <v>No</v>
      </c>
    </row>
    <row r="24" spans="1:15" ht="16" x14ac:dyDescent="0.2">
      <c r="A24" s="10"/>
      <c r="B24" s="11"/>
      <c r="C24" s="11"/>
      <c r="D24" s="24" t="s">
        <v>11</v>
      </c>
      <c r="E24" s="23" t="s">
        <v>9</v>
      </c>
      <c r="F24" s="6">
        <v>58.531999999999996</v>
      </c>
      <c r="G24" s="25">
        <v>1.55</v>
      </c>
      <c r="H24" s="21">
        <v>57.256</v>
      </c>
      <c r="I24" s="6">
        <v>1.33</v>
      </c>
      <c r="J24" s="6">
        <v>53.993000000000002</v>
      </c>
      <c r="K24" s="21">
        <v>1.42</v>
      </c>
      <c r="L24" s="21">
        <v>52.71</v>
      </c>
      <c r="M24" s="6">
        <v>1.43</v>
      </c>
      <c r="N24" s="15">
        <f t="shared" si="0"/>
        <v>-4.5459999999999994</v>
      </c>
      <c r="O24" s="9" t="str">
        <f t="shared" si="1"/>
        <v>Yes</v>
      </c>
    </row>
    <row r="25" spans="1:15" ht="16" x14ac:dyDescent="0.2">
      <c r="A25" s="10"/>
      <c r="B25" s="11"/>
      <c r="C25" s="11"/>
      <c r="D25" s="24" t="s">
        <v>12</v>
      </c>
      <c r="E25" s="26"/>
      <c r="F25" s="6">
        <v>38.698</v>
      </c>
      <c r="G25" s="25">
        <v>1.58</v>
      </c>
      <c r="H25" s="21">
        <v>39.561999999999998</v>
      </c>
      <c r="I25" s="6">
        <v>1.79</v>
      </c>
      <c r="J25" s="6">
        <v>41.098999999999997</v>
      </c>
      <c r="K25" s="21">
        <v>1.43</v>
      </c>
      <c r="L25" s="21">
        <v>41.246000000000002</v>
      </c>
      <c r="M25" s="6">
        <v>1.61</v>
      </c>
      <c r="N25" s="15">
        <f t="shared" si="0"/>
        <v>1.6840000000000046</v>
      </c>
      <c r="O25" s="9" t="str">
        <f t="shared" si="1"/>
        <v>No</v>
      </c>
    </row>
    <row r="26" spans="1:15" ht="16" x14ac:dyDescent="0.2">
      <c r="A26" s="10"/>
      <c r="B26" s="11"/>
      <c r="C26" s="11"/>
      <c r="D26" s="24" t="s">
        <v>13</v>
      </c>
      <c r="E26" s="27"/>
      <c r="F26" s="6">
        <v>10.241</v>
      </c>
      <c r="G26" s="25">
        <v>2.4900000000000002</v>
      </c>
      <c r="H26" s="21">
        <v>12.269</v>
      </c>
      <c r="I26" s="6">
        <v>2.57</v>
      </c>
      <c r="J26" s="6">
        <v>14.236000000000001</v>
      </c>
      <c r="K26" s="21">
        <v>3.51</v>
      </c>
      <c r="L26" s="21">
        <v>13.769</v>
      </c>
      <c r="M26" s="6">
        <v>3.54</v>
      </c>
      <c r="N26" s="15">
        <f t="shared" si="0"/>
        <v>1.5</v>
      </c>
      <c r="O26" s="9" t="str">
        <f t="shared" si="1"/>
        <v>No</v>
      </c>
    </row>
    <row r="27" spans="1:15" ht="17" x14ac:dyDescent="0.2">
      <c r="A27" s="10"/>
      <c r="B27" s="11"/>
      <c r="C27" s="11"/>
      <c r="D27" s="29" t="s">
        <v>8</v>
      </c>
      <c r="E27" s="28" t="s">
        <v>14</v>
      </c>
      <c r="F27" s="6"/>
      <c r="G27" s="25"/>
      <c r="H27" s="21">
        <v>38.649000000000001</v>
      </c>
      <c r="I27" s="6">
        <v>2.98</v>
      </c>
      <c r="J27" s="6"/>
      <c r="K27" s="21"/>
      <c r="L27" s="21">
        <v>34.313000000000002</v>
      </c>
      <c r="M27" s="6">
        <v>3.01</v>
      </c>
      <c r="N27" s="15">
        <f t="shared" si="0"/>
        <v>-4.3359999999999985</v>
      </c>
      <c r="O27" s="9" t="str">
        <f t="shared" si="1"/>
        <v>Yes</v>
      </c>
    </row>
    <row r="28" spans="1:15" ht="15.75" customHeight="1" x14ac:dyDescent="0.2">
      <c r="A28" s="10"/>
      <c r="B28" s="11"/>
      <c r="C28" s="11"/>
      <c r="D28" s="30"/>
      <c r="E28" s="28" t="s">
        <v>15</v>
      </c>
      <c r="F28" s="6"/>
      <c r="G28" s="25"/>
      <c r="H28" s="21">
        <v>45.488</v>
      </c>
      <c r="I28" s="6">
        <v>9.2799999999999994</v>
      </c>
      <c r="J28" s="6"/>
      <c r="K28" s="21"/>
      <c r="L28" s="21">
        <v>42.936</v>
      </c>
      <c r="M28" s="6">
        <v>8.61</v>
      </c>
      <c r="N28" s="15">
        <f t="shared" si="0"/>
        <v>-2.5519999999999996</v>
      </c>
      <c r="O28" s="9" t="str">
        <f t="shared" si="1"/>
        <v>No</v>
      </c>
    </row>
    <row r="29" spans="1:15" ht="17" x14ac:dyDescent="0.2">
      <c r="A29" s="22"/>
      <c r="B29" s="13"/>
      <c r="C29" s="13"/>
      <c r="D29" s="31"/>
      <c r="E29" s="28" t="s">
        <v>16</v>
      </c>
      <c r="F29" s="6"/>
      <c r="G29" s="25"/>
      <c r="H29" s="21">
        <v>47.512</v>
      </c>
      <c r="I29" s="6">
        <v>1.1200000000000001</v>
      </c>
      <c r="J29" s="6"/>
      <c r="K29" s="21"/>
      <c r="L29" s="21">
        <v>46.398000000000003</v>
      </c>
      <c r="M29" s="6">
        <v>1.1399999999999999</v>
      </c>
      <c r="N29" s="15">
        <f t="shared" si="0"/>
        <v>-1.1139999999999972</v>
      </c>
      <c r="O29" s="9" t="str">
        <f t="shared" si="1"/>
        <v>No</v>
      </c>
    </row>
    <row r="30" spans="1:15" ht="17" x14ac:dyDescent="0.2">
      <c r="A30" s="32" t="s">
        <v>21</v>
      </c>
      <c r="B30" s="33" t="s">
        <v>22</v>
      </c>
      <c r="C30" s="33" t="s">
        <v>7</v>
      </c>
      <c r="D30" s="29" t="s">
        <v>8</v>
      </c>
      <c r="E30" s="28" t="s">
        <v>9</v>
      </c>
      <c r="F30" s="6">
        <v>29.908000000000001</v>
      </c>
      <c r="G30" s="25">
        <v>1.01</v>
      </c>
      <c r="H30" s="21">
        <v>29.059000000000001</v>
      </c>
      <c r="I30" s="6">
        <v>1.07</v>
      </c>
      <c r="J30" s="6">
        <v>27.408999999999999</v>
      </c>
      <c r="K30" s="21">
        <v>1.02</v>
      </c>
      <c r="L30" s="21">
        <v>27.408999999999999</v>
      </c>
      <c r="M30" s="6">
        <v>1.1399999999999999</v>
      </c>
      <c r="N30" s="15">
        <f t="shared" si="0"/>
        <v>-1.6500000000000021</v>
      </c>
      <c r="O30" s="9" t="str">
        <f t="shared" si="1"/>
        <v>Yes</v>
      </c>
    </row>
    <row r="31" spans="1:15" ht="17" x14ac:dyDescent="0.2">
      <c r="A31" s="32"/>
      <c r="B31" s="33"/>
      <c r="C31" s="33"/>
      <c r="D31" s="28" t="s">
        <v>11</v>
      </c>
      <c r="E31" s="29" t="s">
        <v>9</v>
      </c>
      <c r="F31" s="6">
        <v>27.280999999999999</v>
      </c>
      <c r="G31" s="25">
        <v>1.79</v>
      </c>
      <c r="H31" s="21">
        <v>26.562999999999999</v>
      </c>
      <c r="I31" s="21">
        <v>1.75</v>
      </c>
      <c r="J31" s="6">
        <v>23.824999999999999</v>
      </c>
      <c r="K31" s="21">
        <v>1.67</v>
      </c>
      <c r="L31" s="21">
        <v>23.49</v>
      </c>
      <c r="M31" s="21">
        <v>1.5</v>
      </c>
      <c r="N31" s="15">
        <f t="shared" si="0"/>
        <v>-3.0730000000000004</v>
      </c>
      <c r="O31" s="9" t="str">
        <f t="shared" si="1"/>
        <v>Yes</v>
      </c>
    </row>
    <row r="32" spans="1:15" ht="17" x14ac:dyDescent="0.2">
      <c r="A32" s="32"/>
      <c r="B32" s="33"/>
      <c r="C32" s="33"/>
      <c r="D32" s="28" t="s">
        <v>12</v>
      </c>
      <c r="E32" s="30"/>
      <c r="F32" s="6">
        <v>31.356000000000002</v>
      </c>
      <c r="G32" s="25">
        <v>1.66</v>
      </c>
      <c r="H32" s="21">
        <v>30.158999999999999</v>
      </c>
      <c r="I32" s="6">
        <v>1.62</v>
      </c>
      <c r="J32" s="6">
        <v>29.795000000000002</v>
      </c>
      <c r="K32" s="21">
        <v>1.58</v>
      </c>
      <c r="L32" s="21">
        <v>30.161999999999999</v>
      </c>
      <c r="M32" s="6">
        <v>1.51</v>
      </c>
      <c r="N32" s="15">
        <f t="shared" si="0"/>
        <v>3.0000000000001137E-3</v>
      </c>
      <c r="O32" s="9" t="str">
        <f t="shared" si="1"/>
        <v>No</v>
      </c>
    </row>
    <row r="33" spans="1:15" ht="17" x14ac:dyDescent="0.2">
      <c r="A33" s="32"/>
      <c r="B33" s="33"/>
      <c r="C33" s="33"/>
      <c r="D33" s="28" t="s">
        <v>13</v>
      </c>
      <c r="E33" s="31"/>
      <c r="F33" s="6">
        <v>39.119</v>
      </c>
      <c r="G33" s="25">
        <v>5.46</v>
      </c>
      <c r="H33" s="21">
        <v>39.625999999999998</v>
      </c>
      <c r="I33" s="6">
        <v>5.4</v>
      </c>
      <c r="J33" s="6">
        <v>36.883000000000003</v>
      </c>
      <c r="K33" s="21">
        <v>5.65</v>
      </c>
      <c r="L33" s="21">
        <v>35.94</v>
      </c>
      <c r="M33" s="6">
        <v>5.84</v>
      </c>
      <c r="N33" s="15">
        <f t="shared" si="0"/>
        <v>-3.6859999999999999</v>
      </c>
      <c r="O33" s="9" t="str">
        <f t="shared" si="1"/>
        <v>No</v>
      </c>
    </row>
    <row r="34" spans="1:15" ht="17" x14ac:dyDescent="0.2">
      <c r="A34" s="32"/>
      <c r="B34" s="33"/>
      <c r="C34" s="33"/>
      <c r="D34" s="30"/>
      <c r="E34" s="28" t="s">
        <v>14</v>
      </c>
      <c r="F34" s="6">
        <v>45.862000000000002</v>
      </c>
      <c r="G34" s="25">
        <v>4.04</v>
      </c>
      <c r="H34" s="21">
        <v>45.042000000000002</v>
      </c>
      <c r="I34" s="6">
        <v>3.81</v>
      </c>
      <c r="J34" s="6">
        <v>42.103999999999999</v>
      </c>
      <c r="K34" s="21">
        <v>3</v>
      </c>
      <c r="L34" s="21">
        <v>41.61</v>
      </c>
      <c r="M34" s="6">
        <v>3.61</v>
      </c>
      <c r="N34" s="15">
        <f t="shared" si="0"/>
        <v>-3.4320000000000022</v>
      </c>
      <c r="O34" s="9" t="str">
        <f t="shared" si="1"/>
        <v>No</v>
      </c>
    </row>
    <row r="35" spans="1:15" ht="15.75" customHeight="1" x14ac:dyDescent="0.2">
      <c r="A35" s="32"/>
      <c r="B35" s="33"/>
      <c r="C35" s="33"/>
      <c r="D35" s="30"/>
      <c r="E35" s="28" t="s">
        <v>15</v>
      </c>
      <c r="F35" s="6">
        <v>35.500999999999998</v>
      </c>
      <c r="G35" s="25">
        <v>10.220000000000001</v>
      </c>
      <c r="H35" s="21">
        <v>40.292000000000002</v>
      </c>
      <c r="I35" s="6">
        <v>13.42</v>
      </c>
      <c r="J35" s="6">
        <v>36.966999999999999</v>
      </c>
      <c r="K35" s="21">
        <v>9.09</v>
      </c>
      <c r="L35" s="21">
        <v>34.938000000000002</v>
      </c>
      <c r="M35" s="6">
        <v>8.24</v>
      </c>
      <c r="N35" s="15">
        <f t="shared" si="0"/>
        <v>-5.3539999999999992</v>
      </c>
      <c r="O35" s="9" t="str">
        <f t="shared" si="1"/>
        <v>No</v>
      </c>
    </row>
    <row r="36" spans="1:15" ht="17" x14ac:dyDescent="0.2">
      <c r="A36" s="32"/>
      <c r="B36" s="33"/>
      <c r="C36" s="33"/>
      <c r="D36" s="31"/>
      <c r="E36" s="28" t="s">
        <v>16</v>
      </c>
      <c r="F36" s="6">
        <v>27.41</v>
      </c>
      <c r="G36" s="25">
        <v>1.1200000000000001</v>
      </c>
      <c r="H36" s="21">
        <v>26.491</v>
      </c>
      <c r="I36" s="6">
        <v>1.18</v>
      </c>
      <c r="J36" s="6">
        <v>24.78</v>
      </c>
      <c r="K36" s="21">
        <v>1.22</v>
      </c>
      <c r="L36" s="21">
        <v>24.812000000000001</v>
      </c>
      <c r="M36" s="6">
        <v>1.25</v>
      </c>
      <c r="N36" s="15">
        <f t="shared" si="0"/>
        <v>-1.6789999999999985</v>
      </c>
      <c r="O36" s="9" t="str">
        <f t="shared" si="1"/>
        <v>No</v>
      </c>
    </row>
    <row r="37" spans="1:15" ht="17" x14ac:dyDescent="0.2">
      <c r="A37" s="32" t="s">
        <v>21</v>
      </c>
      <c r="B37" s="33" t="s">
        <v>23</v>
      </c>
      <c r="C37" s="33" t="s">
        <v>7</v>
      </c>
      <c r="D37" s="29" t="s">
        <v>8</v>
      </c>
      <c r="E37" s="28" t="s">
        <v>9</v>
      </c>
      <c r="F37" s="6">
        <v>13.074999999999999</v>
      </c>
      <c r="G37" s="25">
        <v>0.94</v>
      </c>
      <c r="H37" s="21">
        <v>12.763</v>
      </c>
      <c r="I37" s="6">
        <v>0.94</v>
      </c>
      <c r="J37" s="6">
        <v>12.212</v>
      </c>
      <c r="K37" s="21">
        <v>0.77</v>
      </c>
      <c r="L37" s="21">
        <v>12.379</v>
      </c>
      <c r="M37" s="6">
        <v>0.72</v>
      </c>
      <c r="N37" s="15">
        <f t="shared" si="0"/>
        <v>-0.38400000000000034</v>
      </c>
      <c r="O37" s="9" t="str">
        <f t="shared" si="1"/>
        <v>No</v>
      </c>
    </row>
    <row r="38" spans="1:15" ht="17" x14ac:dyDescent="0.2">
      <c r="A38" s="32"/>
      <c r="B38" s="33"/>
      <c r="C38" s="33"/>
      <c r="D38" s="28" t="s">
        <v>11</v>
      </c>
      <c r="E38" s="29" t="s">
        <v>9</v>
      </c>
      <c r="F38" s="6">
        <v>11.66</v>
      </c>
      <c r="G38" s="25">
        <v>1.4</v>
      </c>
      <c r="H38" s="21">
        <v>11.835000000000001</v>
      </c>
      <c r="I38" s="6">
        <v>1.5</v>
      </c>
      <c r="J38" s="6">
        <v>10.717000000000001</v>
      </c>
      <c r="K38" s="21">
        <v>1.1299999999999999</v>
      </c>
      <c r="L38" s="21">
        <v>10.313000000000001</v>
      </c>
      <c r="M38" s="6">
        <v>1.01</v>
      </c>
      <c r="N38" s="15">
        <f t="shared" si="0"/>
        <v>-1.5220000000000002</v>
      </c>
      <c r="O38" s="9" t="str">
        <f t="shared" si="1"/>
        <v>No</v>
      </c>
    </row>
    <row r="39" spans="1:15" ht="15.75" customHeight="1" x14ac:dyDescent="0.2">
      <c r="A39" s="32"/>
      <c r="B39" s="33"/>
      <c r="C39" s="33"/>
      <c r="D39" s="28" t="s">
        <v>12</v>
      </c>
      <c r="E39" s="30"/>
      <c r="F39" s="6">
        <v>13.888</v>
      </c>
      <c r="G39" s="25">
        <v>1.27</v>
      </c>
      <c r="H39" s="21">
        <v>13.066000000000001</v>
      </c>
      <c r="I39" s="6">
        <v>1.24</v>
      </c>
      <c r="J39" s="6">
        <v>12.428000000000001</v>
      </c>
      <c r="K39" s="21">
        <v>1.1000000000000001</v>
      </c>
      <c r="L39" s="21">
        <v>12.991</v>
      </c>
      <c r="M39" s="6">
        <v>1.06</v>
      </c>
      <c r="N39" s="15">
        <f t="shared" si="0"/>
        <v>-7.5000000000001066E-2</v>
      </c>
      <c r="O39" s="9" t="str">
        <f t="shared" si="1"/>
        <v>No</v>
      </c>
    </row>
    <row r="40" spans="1:15" ht="17" x14ac:dyDescent="0.2">
      <c r="A40" s="32"/>
      <c r="B40" s="33"/>
      <c r="C40" s="33"/>
      <c r="D40" s="28" t="s">
        <v>13</v>
      </c>
      <c r="E40" s="31"/>
      <c r="F40" s="12">
        <v>17.831</v>
      </c>
      <c r="G40" s="34">
        <v>3.59</v>
      </c>
      <c r="H40" s="35">
        <v>17.346</v>
      </c>
      <c r="I40" s="36">
        <v>3.62</v>
      </c>
      <c r="J40" s="37">
        <v>21.981000000000002</v>
      </c>
      <c r="K40" s="38">
        <v>4.96</v>
      </c>
      <c r="L40" s="35">
        <v>23.132000000000001</v>
      </c>
      <c r="M40" s="36">
        <v>5.05</v>
      </c>
      <c r="N40" s="8">
        <f t="shared" si="0"/>
        <v>5.7860000000000014</v>
      </c>
      <c r="O40" s="9" t="str">
        <f t="shared" si="1"/>
        <v>No</v>
      </c>
    </row>
    <row r="41" spans="1:15" ht="17" x14ac:dyDescent="0.2">
      <c r="A41" s="32"/>
      <c r="B41" s="33"/>
      <c r="C41" s="33"/>
      <c r="D41" s="30"/>
      <c r="E41" s="28" t="s">
        <v>14</v>
      </c>
      <c r="F41" s="6">
        <v>22.692</v>
      </c>
      <c r="G41" s="25">
        <v>3.35</v>
      </c>
      <c r="H41" s="21">
        <v>22.166</v>
      </c>
      <c r="I41" s="6">
        <v>3.24</v>
      </c>
      <c r="J41" s="6">
        <v>20.440999999999999</v>
      </c>
      <c r="K41" s="21">
        <v>2.74</v>
      </c>
      <c r="L41" s="21">
        <v>20.478999999999999</v>
      </c>
      <c r="M41" s="6">
        <v>2.76</v>
      </c>
      <c r="N41" s="15">
        <f t="shared" si="0"/>
        <v>-1.6870000000000012</v>
      </c>
      <c r="O41" s="9" t="str">
        <f t="shared" si="1"/>
        <v>No</v>
      </c>
    </row>
    <row r="42" spans="1:15" ht="17" x14ac:dyDescent="0.2">
      <c r="A42" s="32"/>
      <c r="B42" s="33"/>
      <c r="C42" s="33"/>
      <c r="D42" s="30"/>
      <c r="E42" s="28" t="s">
        <v>15</v>
      </c>
      <c r="F42" s="6">
        <v>17.268999999999998</v>
      </c>
      <c r="G42" s="25">
        <v>8.51</v>
      </c>
      <c r="H42" s="21">
        <v>19.265000000000001</v>
      </c>
      <c r="I42" s="6">
        <v>9.52</v>
      </c>
      <c r="J42" s="6">
        <v>19.234999999999999</v>
      </c>
      <c r="K42" s="21">
        <v>7.93</v>
      </c>
      <c r="L42" s="21">
        <v>17.385999999999999</v>
      </c>
      <c r="M42" s="6">
        <v>8.34</v>
      </c>
      <c r="N42" s="15">
        <f t="shared" si="0"/>
        <v>-1.8790000000000013</v>
      </c>
      <c r="O42" s="9" t="str">
        <f t="shared" si="1"/>
        <v>No</v>
      </c>
    </row>
    <row r="43" spans="1:15" ht="15.75" customHeight="1" x14ac:dyDescent="0.2">
      <c r="A43" s="32"/>
      <c r="B43" s="33"/>
      <c r="C43" s="33"/>
      <c r="D43" s="31"/>
      <c r="E43" s="28" t="s">
        <v>16</v>
      </c>
      <c r="F43" s="6">
        <v>11.525</v>
      </c>
      <c r="G43" s="25">
        <v>1.01</v>
      </c>
      <c r="H43" s="21">
        <v>11.183999999999999</v>
      </c>
      <c r="I43" s="6">
        <v>0.99</v>
      </c>
      <c r="J43" s="6">
        <v>10.691000000000001</v>
      </c>
      <c r="K43" s="21">
        <v>0.85</v>
      </c>
      <c r="L43" s="21">
        <v>10.877000000000001</v>
      </c>
      <c r="M43" s="6">
        <v>0.8</v>
      </c>
      <c r="N43" s="15">
        <f t="shared" si="0"/>
        <v>-0.30699999999999861</v>
      </c>
      <c r="O43" s="9" t="str">
        <f t="shared" si="1"/>
        <v>No</v>
      </c>
    </row>
    <row r="44" spans="1:15" ht="17" x14ac:dyDescent="0.2">
      <c r="A44" s="32" t="s">
        <v>21</v>
      </c>
      <c r="B44" s="33" t="s">
        <v>24</v>
      </c>
      <c r="C44" s="33" t="s">
        <v>7</v>
      </c>
      <c r="D44" s="28" t="s">
        <v>8</v>
      </c>
      <c r="E44" s="29" t="s">
        <v>9</v>
      </c>
      <c r="F44" s="39">
        <v>23.799999999999997</v>
      </c>
      <c r="G44" s="21">
        <v>1.01</v>
      </c>
      <c r="H44" s="21"/>
      <c r="I44" s="21"/>
      <c r="J44" s="39">
        <v>20.3</v>
      </c>
      <c r="K44" s="21">
        <v>0.94</v>
      </c>
      <c r="L44" s="40"/>
      <c r="M44" s="40"/>
      <c r="N44" s="8">
        <f t="shared" si="0"/>
        <v>0</v>
      </c>
      <c r="O44" s="9" t="str">
        <f t="shared" si="1"/>
        <v>No</v>
      </c>
    </row>
    <row r="45" spans="1:15" ht="17" x14ac:dyDescent="0.2">
      <c r="A45" s="32"/>
      <c r="B45" s="33"/>
      <c r="C45" s="33"/>
      <c r="D45" s="28" t="s">
        <v>11</v>
      </c>
      <c r="E45" s="30"/>
      <c r="F45" s="39">
        <v>21.9</v>
      </c>
      <c r="G45" s="21">
        <v>1.72</v>
      </c>
      <c r="H45" s="21"/>
      <c r="I45" s="21"/>
      <c r="J45" s="39">
        <v>16.400000000000002</v>
      </c>
      <c r="K45" s="21">
        <v>1.58</v>
      </c>
      <c r="L45" s="40"/>
      <c r="M45" s="40"/>
      <c r="N45" s="8">
        <f t="shared" si="0"/>
        <v>0</v>
      </c>
      <c r="O45" s="9" t="str">
        <f t="shared" si="1"/>
        <v>No</v>
      </c>
    </row>
    <row r="46" spans="1:15" ht="17" x14ac:dyDescent="0.2">
      <c r="A46" s="32"/>
      <c r="B46" s="33"/>
      <c r="C46" s="33"/>
      <c r="D46" s="28" t="s">
        <v>12</v>
      </c>
      <c r="E46" s="30"/>
      <c r="F46" s="39">
        <v>25.6</v>
      </c>
      <c r="G46" s="21">
        <v>1.65</v>
      </c>
      <c r="H46" s="21"/>
      <c r="I46" s="21"/>
      <c r="J46" s="39">
        <v>23.9</v>
      </c>
      <c r="K46" s="21">
        <v>1.64</v>
      </c>
      <c r="L46" s="40"/>
      <c r="M46" s="40"/>
      <c r="N46" s="8">
        <f t="shared" si="0"/>
        <v>0</v>
      </c>
      <c r="O46" s="9" t="str">
        <f t="shared" si="1"/>
        <v>No</v>
      </c>
    </row>
    <row r="47" spans="1:15" ht="15.75" customHeight="1" x14ac:dyDescent="0.2">
      <c r="A47" s="32"/>
      <c r="B47" s="33"/>
      <c r="C47" s="33"/>
      <c r="D47" s="28" t="s">
        <v>13</v>
      </c>
      <c r="E47" s="31"/>
      <c r="F47" s="39">
        <v>24.4</v>
      </c>
      <c r="G47" s="21">
        <v>5.28</v>
      </c>
      <c r="H47" s="21"/>
      <c r="I47" s="21"/>
      <c r="J47" s="39">
        <v>22</v>
      </c>
      <c r="K47" s="21">
        <v>4.4000000000000004</v>
      </c>
      <c r="L47" s="40"/>
      <c r="M47" s="40"/>
      <c r="N47" s="8">
        <f t="shared" si="0"/>
        <v>0</v>
      </c>
      <c r="O47" s="9" t="str">
        <f t="shared" si="1"/>
        <v>No</v>
      </c>
    </row>
    <row r="48" spans="1:15" ht="17" x14ac:dyDescent="0.2">
      <c r="A48" s="32" t="s">
        <v>21</v>
      </c>
      <c r="B48" s="33" t="s">
        <v>25</v>
      </c>
      <c r="C48" s="33" t="s">
        <v>7</v>
      </c>
      <c r="D48" s="28" t="s">
        <v>8</v>
      </c>
      <c r="E48" s="29" t="s">
        <v>9</v>
      </c>
      <c r="F48" s="39">
        <v>9.1999999999999993</v>
      </c>
      <c r="G48" s="21">
        <v>0.87</v>
      </c>
      <c r="H48" s="21"/>
      <c r="I48" s="21"/>
      <c r="J48" s="39">
        <v>8.3000000000000007</v>
      </c>
      <c r="K48" s="21">
        <v>0.78</v>
      </c>
      <c r="L48" s="40"/>
      <c r="M48" s="40"/>
      <c r="N48" s="8">
        <f t="shared" si="0"/>
        <v>0</v>
      </c>
      <c r="O48" s="9" t="str">
        <f t="shared" si="1"/>
        <v>No</v>
      </c>
    </row>
    <row r="49" spans="1:15" ht="17" x14ac:dyDescent="0.2">
      <c r="A49" s="32"/>
      <c r="B49" s="33"/>
      <c r="C49" s="33"/>
      <c r="D49" s="28" t="s">
        <v>11</v>
      </c>
      <c r="E49" s="30"/>
      <c r="F49" s="39">
        <v>8.1</v>
      </c>
      <c r="G49" s="21">
        <v>1.3</v>
      </c>
      <c r="H49" s="21"/>
      <c r="I49" s="21"/>
      <c r="J49" s="39">
        <v>6.8000000000000007</v>
      </c>
      <c r="K49" s="21">
        <v>1.06</v>
      </c>
      <c r="L49" s="40"/>
      <c r="M49" s="40"/>
      <c r="N49" s="8">
        <f t="shared" si="0"/>
        <v>0</v>
      </c>
      <c r="O49" s="9" t="str">
        <f t="shared" si="1"/>
        <v>No</v>
      </c>
    </row>
    <row r="50" spans="1:15" ht="17" x14ac:dyDescent="0.2">
      <c r="A50" s="32"/>
      <c r="B50" s="33"/>
      <c r="C50" s="33"/>
      <c r="D50" s="28" t="s">
        <v>12</v>
      </c>
      <c r="E50" s="30"/>
      <c r="F50" s="39">
        <v>10.7</v>
      </c>
      <c r="G50" s="21">
        <v>1.34</v>
      </c>
      <c r="H50" s="21"/>
      <c r="I50" s="21"/>
      <c r="J50" s="39">
        <v>9.4</v>
      </c>
      <c r="K50" s="21">
        <v>1.1299999999999999</v>
      </c>
      <c r="L50" s="40"/>
      <c r="M50" s="40"/>
      <c r="N50" s="8">
        <f t="shared" si="0"/>
        <v>0</v>
      </c>
      <c r="O50" s="9" t="str">
        <f t="shared" si="1"/>
        <v>No</v>
      </c>
    </row>
    <row r="51" spans="1:15" ht="17" x14ac:dyDescent="0.2">
      <c r="A51" s="32"/>
      <c r="B51" s="33"/>
      <c r="C51" s="33"/>
      <c r="D51" s="28" t="s">
        <v>13</v>
      </c>
      <c r="E51" s="31"/>
      <c r="F51" s="39">
        <v>7.1999999999999993</v>
      </c>
      <c r="G51" s="21">
        <v>2.7</v>
      </c>
      <c r="H51" s="21"/>
      <c r="I51" s="21"/>
      <c r="J51" s="39">
        <v>11.799999999999999</v>
      </c>
      <c r="K51" s="21">
        <v>3.96</v>
      </c>
      <c r="L51" s="40"/>
      <c r="M51" s="40"/>
      <c r="N51" s="8">
        <f t="shared" si="0"/>
        <v>0</v>
      </c>
      <c r="O51" s="9" t="str">
        <f t="shared" si="1"/>
        <v>No</v>
      </c>
    </row>
    <row r="52" spans="1:15" ht="17" x14ac:dyDescent="0.2">
      <c r="A52" s="32" t="s">
        <v>21</v>
      </c>
      <c r="B52" s="33" t="s">
        <v>26</v>
      </c>
      <c r="C52" s="33" t="s">
        <v>7</v>
      </c>
      <c r="D52" s="28" t="s">
        <v>8</v>
      </c>
      <c r="E52" s="29" t="s">
        <v>9</v>
      </c>
      <c r="F52" s="39">
        <v>55.900000000000006</v>
      </c>
      <c r="G52" s="21">
        <v>2.37</v>
      </c>
      <c r="H52" s="21"/>
      <c r="I52" s="21"/>
      <c r="J52" s="39">
        <v>54.2</v>
      </c>
      <c r="K52" s="21">
        <v>2.9</v>
      </c>
      <c r="L52" s="40"/>
      <c r="M52" s="40"/>
      <c r="N52" s="8">
        <f t="shared" si="0"/>
        <v>0</v>
      </c>
      <c r="O52" s="9" t="str">
        <f t="shared" si="1"/>
        <v>No</v>
      </c>
    </row>
    <row r="53" spans="1:15" ht="17" x14ac:dyDescent="0.2">
      <c r="A53" s="32"/>
      <c r="B53" s="33"/>
      <c r="C53" s="33"/>
      <c r="D53" s="28" t="s">
        <v>11</v>
      </c>
      <c r="E53" s="30"/>
      <c r="F53" s="39">
        <v>49.4</v>
      </c>
      <c r="G53" s="21">
        <v>3.41</v>
      </c>
      <c r="H53" s="21"/>
      <c r="I53" s="21"/>
      <c r="J53" s="39">
        <v>49.2</v>
      </c>
      <c r="K53" s="21">
        <v>3.97</v>
      </c>
      <c r="L53" s="40"/>
      <c r="M53" s="40"/>
      <c r="N53" s="8">
        <f t="shared" si="0"/>
        <v>0</v>
      </c>
      <c r="O53" s="9" t="str">
        <f t="shared" si="1"/>
        <v>No</v>
      </c>
    </row>
    <row r="54" spans="1:15" ht="17" x14ac:dyDescent="0.2">
      <c r="A54" s="32"/>
      <c r="B54" s="33"/>
      <c r="C54" s="33"/>
      <c r="D54" s="28" t="s">
        <v>12</v>
      </c>
      <c r="E54" s="30"/>
      <c r="F54" s="39">
        <v>59.699999999999996</v>
      </c>
      <c r="G54" s="21">
        <v>4.96</v>
      </c>
      <c r="H54" s="21"/>
      <c r="I54" s="21"/>
      <c r="J54" s="39">
        <v>57.599999999999994</v>
      </c>
      <c r="K54" s="21">
        <v>4.41</v>
      </c>
      <c r="L54" s="40"/>
      <c r="M54" s="40"/>
      <c r="N54" s="8">
        <f t="shared" si="0"/>
        <v>0</v>
      </c>
      <c r="O54" s="9" t="str">
        <f t="shared" si="1"/>
        <v>No</v>
      </c>
    </row>
    <row r="55" spans="1:15" ht="17" x14ac:dyDescent="0.2">
      <c r="A55" s="32"/>
      <c r="B55" s="33"/>
      <c r="C55" s="33"/>
      <c r="D55" s="28" t="s">
        <v>13</v>
      </c>
      <c r="E55" s="31"/>
      <c r="F55" s="39">
        <v>70.899999999999991</v>
      </c>
      <c r="G55" s="21">
        <v>8.77</v>
      </c>
      <c r="H55" s="21"/>
      <c r="I55" s="21"/>
      <c r="J55" s="39">
        <v>66.8</v>
      </c>
      <c r="K55" s="21">
        <v>9.81</v>
      </c>
      <c r="L55" s="40"/>
      <c r="M55" s="40"/>
      <c r="N55" s="8">
        <f t="shared" si="0"/>
        <v>0</v>
      </c>
      <c r="O55" s="9" t="str">
        <f t="shared" si="1"/>
        <v>No</v>
      </c>
    </row>
    <row r="56" spans="1:15" ht="17" x14ac:dyDescent="0.2">
      <c r="A56" s="32" t="s">
        <v>21</v>
      </c>
      <c r="B56" s="33" t="s">
        <v>27</v>
      </c>
      <c r="C56" s="33" t="s">
        <v>7</v>
      </c>
      <c r="D56" s="28" t="s">
        <v>8</v>
      </c>
      <c r="E56" s="29" t="s">
        <v>9</v>
      </c>
      <c r="F56" s="39">
        <v>28.9</v>
      </c>
      <c r="G56" s="21">
        <v>2.75</v>
      </c>
      <c r="H56" s="21"/>
      <c r="I56" s="21"/>
      <c r="J56" s="39">
        <v>26.700000000000003</v>
      </c>
      <c r="K56" s="21">
        <v>2.5</v>
      </c>
      <c r="L56" s="40"/>
      <c r="M56" s="40"/>
      <c r="N56" s="8">
        <f t="shared" si="0"/>
        <v>0</v>
      </c>
      <c r="O56" s="9" t="str">
        <f t="shared" si="1"/>
        <v>No</v>
      </c>
    </row>
    <row r="57" spans="1:15" ht="17" x14ac:dyDescent="0.2">
      <c r="A57" s="32"/>
      <c r="B57" s="33"/>
      <c r="C57" s="33"/>
      <c r="D57" s="28" t="s">
        <v>11</v>
      </c>
      <c r="E57" s="30"/>
      <c r="F57" s="39">
        <v>25.900000000000002</v>
      </c>
      <c r="G57" s="21">
        <v>3.87</v>
      </c>
      <c r="H57" s="21"/>
      <c r="I57" s="21"/>
      <c r="J57" s="39">
        <v>24</v>
      </c>
      <c r="K57" s="21">
        <v>3.7</v>
      </c>
      <c r="L57" s="40"/>
      <c r="M57" s="40"/>
      <c r="N57" s="8">
        <f t="shared" si="0"/>
        <v>0</v>
      </c>
      <c r="O57" s="9" t="str">
        <f t="shared" si="1"/>
        <v>No</v>
      </c>
    </row>
    <row r="58" spans="1:15" ht="17" x14ac:dyDescent="0.2">
      <c r="A58" s="32"/>
      <c r="B58" s="33"/>
      <c r="C58" s="33"/>
      <c r="D58" s="28" t="s">
        <v>12</v>
      </c>
      <c r="E58" s="30"/>
      <c r="F58" s="39">
        <v>29.5</v>
      </c>
      <c r="G58" s="21">
        <v>4.55</v>
      </c>
      <c r="H58" s="21"/>
      <c r="I58" s="21"/>
      <c r="J58" s="39">
        <v>26.3</v>
      </c>
      <c r="K58" s="21">
        <v>3.34</v>
      </c>
      <c r="L58" s="40"/>
      <c r="M58" s="40"/>
      <c r="N58" s="8">
        <f t="shared" si="0"/>
        <v>0</v>
      </c>
      <c r="O58" s="9" t="str">
        <f t="shared" si="1"/>
        <v>No</v>
      </c>
    </row>
    <row r="59" spans="1:15" ht="17" x14ac:dyDescent="0.2">
      <c r="A59" s="32"/>
      <c r="B59" s="33"/>
      <c r="C59" s="33"/>
      <c r="D59" s="28" t="s">
        <v>13</v>
      </c>
      <c r="E59" s="31"/>
      <c r="F59" s="39">
        <v>39.900000000000006</v>
      </c>
      <c r="G59" s="21">
        <v>7.46</v>
      </c>
      <c r="H59" s="21"/>
      <c r="I59" s="21"/>
      <c r="J59" s="39">
        <v>42.4</v>
      </c>
      <c r="K59" s="21">
        <v>10.54</v>
      </c>
      <c r="L59" s="40"/>
      <c r="M59" s="40"/>
      <c r="N59" s="8">
        <f t="shared" si="0"/>
        <v>0</v>
      </c>
      <c r="O59" s="9" t="str">
        <f t="shared" si="1"/>
        <v>No</v>
      </c>
    </row>
    <row r="60" spans="1:15" ht="16" x14ac:dyDescent="0.2">
      <c r="A60" t="s">
        <v>56</v>
      </c>
      <c r="B60" s="41"/>
      <c r="C60" s="41"/>
    </row>
    <row r="63" spans="1:15" x14ac:dyDescent="0.2">
      <c r="A63" s="43"/>
      <c r="B63" s="43"/>
      <c r="C63" s="43"/>
      <c r="D63" s="43"/>
      <c r="E63" s="43"/>
      <c r="F63" s="43" t="s">
        <v>28</v>
      </c>
      <c r="G63" s="43"/>
      <c r="O63"/>
    </row>
    <row r="64" spans="1:15" x14ac:dyDescent="0.2">
      <c r="A64" s="43" t="s">
        <v>0</v>
      </c>
      <c r="B64" s="43" t="s">
        <v>2</v>
      </c>
      <c r="C64" s="43" t="s">
        <v>29</v>
      </c>
      <c r="D64" s="43">
        <v>2013</v>
      </c>
      <c r="E64" s="43">
        <v>2017</v>
      </c>
      <c r="F64" s="43" t="s">
        <v>30</v>
      </c>
      <c r="G64" s="43" t="s">
        <v>31</v>
      </c>
      <c r="O64"/>
    </row>
    <row r="65" spans="1:15" x14ac:dyDescent="0.2">
      <c r="A65" s="43" t="s">
        <v>32</v>
      </c>
      <c r="B65" s="43"/>
      <c r="C65" s="43"/>
      <c r="D65" s="43"/>
      <c r="E65" s="43"/>
      <c r="F65" s="43"/>
      <c r="G65" s="43"/>
      <c r="O65"/>
    </row>
    <row r="66" spans="1:15" ht="16" x14ac:dyDescent="0.2">
      <c r="A66" s="44" t="s">
        <v>33</v>
      </c>
      <c r="B66" s="45" t="s">
        <v>34</v>
      </c>
      <c r="C66" s="46" t="s">
        <v>35</v>
      </c>
      <c r="D66" s="47">
        <v>0.44</v>
      </c>
      <c r="E66" s="47">
        <v>0.42</v>
      </c>
      <c r="F66" s="48">
        <f>(E66-D66)/D66</f>
        <v>-4.5454545454545497E-2</v>
      </c>
      <c r="G66" s="49">
        <f>E66-D66</f>
        <v>-2.0000000000000018E-2</v>
      </c>
      <c r="O66"/>
    </row>
    <row r="67" spans="1:15" ht="16" x14ac:dyDescent="0.2">
      <c r="A67" s="50"/>
      <c r="B67" s="45" t="s">
        <v>7</v>
      </c>
      <c r="C67" s="46" t="s">
        <v>35</v>
      </c>
      <c r="D67" s="47">
        <v>0.45</v>
      </c>
      <c r="E67" s="47">
        <v>0.49</v>
      </c>
      <c r="F67" s="48">
        <f>(E67-D67)/D67</f>
        <v>8.8888888888888837E-2</v>
      </c>
      <c r="G67" s="48">
        <f>E67-D67</f>
        <v>3.999999999999998E-2</v>
      </c>
      <c r="O67"/>
    </row>
    <row r="68" spans="1:15" x14ac:dyDescent="0.2">
      <c r="A68" s="51" t="s">
        <v>36</v>
      </c>
      <c r="B68" s="43"/>
      <c r="C68" s="43"/>
      <c r="D68" s="51"/>
      <c r="E68" s="51"/>
      <c r="F68" s="51"/>
      <c r="G68" s="51"/>
      <c r="O68"/>
    </row>
    <row r="69" spans="1:15" ht="16" x14ac:dyDescent="0.2">
      <c r="A69" s="52" t="s">
        <v>37</v>
      </c>
      <c r="B69" s="45" t="s">
        <v>34</v>
      </c>
      <c r="C69" s="46" t="s">
        <v>38</v>
      </c>
      <c r="D69" s="47">
        <v>0.44</v>
      </c>
      <c r="E69" s="47">
        <v>0.45</v>
      </c>
      <c r="F69" s="48">
        <f t="shared" ref="F69:F74" si="2">(E69-D69)/D69</f>
        <v>2.2727272727272749E-2</v>
      </c>
      <c r="G69" s="48">
        <f t="shared" ref="G69:G74" si="3">E69-D69</f>
        <v>1.0000000000000009E-2</v>
      </c>
      <c r="O69"/>
    </row>
    <row r="70" spans="1:15" ht="16" x14ac:dyDescent="0.2">
      <c r="A70" s="53"/>
      <c r="B70" s="45" t="s">
        <v>7</v>
      </c>
      <c r="C70" s="46" t="s">
        <v>38</v>
      </c>
      <c r="D70" s="54">
        <v>0.5</v>
      </c>
      <c r="E70" s="54">
        <v>0.45</v>
      </c>
      <c r="F70" s="48">
        <f t="shared" si="2"/>
        <v>-9.9999999999999978E-2</v>
      </c>
      <c r="G70" s="48">
        <f t="shared" si="3"/>
        <v>-4.9999999999999989E-2</v>
      </c>
      <c r="O70"/>
    </row>
    <row r="71" spans="1:15" ht="16" x14ac:dyDescent="0.2">
      <c r="A71" s="52" t="s">
        <v>39</v>
      </c>
      <c r="B71" s="45" t="s">
        <v>34</v>
      </c>
      <c r="C71" s="46" t="s">
        <v>38</v>
      </c>
      <c r="D71" s="47">
        <v>0.46</v>
      </c>
      <c r="E71" s="47">
        <v>0.46</v>
      </c>
      <c r="F71" s="48">
        <f t="shared" si="2"/>
        <v>0</v>
      </c>
      <c r="G71" s="48">
        <f t="shared" si="3"/>
        <v>0</v>
      </c>
      <c r="O71"/>
    </row>
    <row r="72" spans="1:15" ht="16" x14ac:dyDescent="0.2">
      <c r="A72" s="53"/>
      <c r="B72" s="45" t="s">
        <v>7</v>
      </c>
      <c r="C72" s="46" t="s">
        <v>38</v>
      </c>
      <c r="D72" s="54">
        <v>0.5</v>
      </c>
      <c r="E72" s="54">
        <v>0.49</v>
      </c>
      <c r="F72" s="48">
        <f t="shared" si="2"/>
        <v>-2.0000000000000018E-2</v>
      </c>
      <c r="G72" s="48">
        <f t="shared" si="3"/>
        <v>-1.0000000000000009E-2</v>
      </c>
      <c r="O72"/>
    </row>
    <row r="73" spans="1:15" ht="16" x14ac:dyDescent="0.2">
      <c r="A73" s="52" t="s">
        <v>40</v>
      </c>
      <c r="B73" s="45" t="s">
        <v>34</v>
      </c>
      <c r="C73" s="46" t="s">
        <v>38</v>
      </c>
      <c r="D73" s="54">
        <v>0.25</v>
      </c>
      <c r="E73" s="54">
        <v>0.25</v>
      </c>
      <c r="F73" s="48">
        <f t="shared" si="2"/>
        <v>0</v>
      </c>
      <c r="G73" s="48">
        <f t="shared" si="3"/>
        <v>0</v>
      </c>
      <c r="O73"/>
    </row>
    <row r="74" spans="1:15" ht="16" x14ac:dyDescent="0.2">
      <c r="A74" s="53"/>
      <c r="B74" s="45" t="s">
        <v>7</v>
      </c>
      <c r="C74" s="46" t="s">
        <v>38</v>
      </c>
      <c r="D74" s="54">
        <v>0.26</v>
      </c>
      <c r="E74" s="54">
        <v>0.2</v>
      </c>
      <c r="F74" s="48">
        <f t="shared" si="2"/>
        <v>-0.23076923076923075</v>
      </c>
      <c r="G74" s="49">
        <f t="shared" si="3"/>
        <v>-0.06</v>
      </c>
      <c r="O74"/>
    </row>
    <row r="75" spans="1:15" x14ac:dyDescent="0.2">
      <c r="A75" s="71" t="s">
        <v>52</v>
      </c>
      <c r="B75" s="67"/>
      <c r="C75" s="66"/>
      <c r="D75" s="68"/>
      <c r="E75" s="68"/>
      <c r="F75" s="69"/>
      <c r="G75" s="70"/>
      <c r="O75"/>
    </row>
    <row r="76" spans="1:15" x14ac:dyDescent="0.2">
      <c r="A76" s="73" t="s">
        <v>57</v>
      </c>
      <c r="B76" s="67"/>
      <c r="C76" s="66"/>
      <c r="D76" s="68"/>
      <c r="E76" s="68"/>
      <c r="F76" s="69"/>
      <c r="G76" s="70"/>
      <c r="O76"/>
    </row>
    <row r="77" spans="1:15" x14ac:dyDescent="0.2">
      <c r="A77" s="71"/>
      <c r="B77" s="67"/>
      <c r="C77" s="66"/>
      <c r="D77" s="68"/>
      <c r="E77" s="68"/>
      <c r="F77" s="69"/>
      <c r="G77" s="70"/>
      <c r="O77"/>
    </row>
    <row r="78" spans="1:15" x14ac:dyDescent="0.2">
      <c r="O78"/>
    </row>
    <row r="79" spans="1:15" x14ac:dyDescent="0.2">
      <c r="A79" s="55" t="s">
        <v>41</v>
      </c>
      <c r="B79" s="55" t="s">
        <v>42</v>
      </c>
      <c r="C79" s="55" t="s">
        <v>2</v>
      </c>
      <c r="D79" s="55" t="s">
        <v>3</v>
      </c>
      <c r="E79" s="55" t="s">
        <v>4</v>
      </c>
      <c r="F79" s="55">
        <v>2017</v>
      </c>
      <c r="G79" s="55">
        <v>2019</v>
      </c>
      <c r="H79" s="55" t="s">
        <v>28</v>
      </c>
      <c r="O79"/>
    </row>
    <row r="80" spans="1:15" ht="17" x14ac:dyDescent="0.2">
      <c r="A80" s="56" t="s">
        <v>43</v>
      </c>
      <c r="B80" s="57" t="s">
        <v>44</v>
      </c>
      <c r="C80" s="57" t="s">
        <v>7</v>
      </c>
      <c r="D80" s="58" t="s">
        <v>9</v>
      </c>
      <c r="E80" s="59" t="s">
        <v>9</v>
      </c>
      <c r="F80" s="60">
        <v>24093</v>
      </c>
      <c r="G80" s="60">
        <v>13578</v>
      </c>
      <c r="H80" s="61">
        <f>(G80-F80)/F80</f>
        <v>-0.43643381895156269</v>
      </c>
      <c r="O80"/>
    </row>
    <row r="81" spans="1:15" ht="17" x14ac:dyDescent="0.2">
      <c r="A81" s="56"/>
      <c r="B81" s="57"/>
      <c r="C81" s="57"/>
      <c r="D81" s="58" t="s">
        <v>8</v>
      </c>
      <c r="E81" s="59" t="s">
        <v>9</v>
      </c>
      <c r="F81" s="60">
        <v>4479</v>
      </c>
      <c r="G81" s="60">
        <v>2563</v>
      </c>
      <c r="H81" s="61">
        <f t="shared" ref="H81:H84" si="4">(G81-F81)/F81</f>
        <v>-0.42777405670908686</v>
      </c>
      <c r="O81"/>
    </row>
    <row r="82" spans="1:15" ht="17" x14ac:dyDescent="0.2">
      <c r="A82" s="56"/>
      <c r="B82" s="57"/>
      <c r="C82" s="57"/>
      <c r="D82" s="58" t="s">
        <v>11</v>
      </c>
      <c r="E82" s="59" t="s">
        <v>9</v>
      </c>
      <c r="F82" s="60">
        <v>3206</v>
      </c>
      <c r="G82" s="60">
        <v>1701</v>
      </c>
      <c r="H82" s="61">
        <f t="shared" si="4"/>
        <v>-0.46943231441048033</v>
      </c>
      <c r="O82"/>
    </row>
    <row r="83" spans="1:15" ht="17" x14ac:dyDescent="0.2">
      <c r="A83" s="56"/>
      <c r="B83" s="57"/>
      <c r="C83" s="57"/>
      <c r="D83" s="58" t="s">
        <v>12</v>
      </c>
      <c r="E83" s="59" t="s">
        <v>9</v>
      </c>
      <c r="F83" s="60">
        <v>1184</v>
      </c>
      <c r="G83" s="60">
        <v>818</v>
      </c>
      <c r="H83" s="61">
        <f t="shared" si="4"/>
        <v>-0.3091216216216216</v>
      </c>
      <c r="O83"/>
    </row>
    <row r="84" spans="1:15" ht="17" x14ac:dyDescent="0.2">
      <c r="A84" s="56"/>
      <c r="B84" s="57"/>
      <c r="C84" s="57"/>
      <c r="D84" s="58" t="s">
        <v>13</v>
      </c>
      <c r="E84" s="59" t="s">
        <v>9</v>
      </c>
      <c r="F84" s="62">
        <v>89</v>
      </c>
      <c r="G84" s="62">
        <v>44</v>
      </c>
      <c r="H84" s="61">
        <f t="shared" si="4"/>
        <v>-0.5056179775280899</v>
      </c>
      <c r="O84"/>
    </row>
    <row r="85" spans="1:15" x14ac:dyDescent="0.2">
      <c r="A85" s="63" t="s">
        <v>53</v>
      </c>
    </row>
    <row r="86" spans="1:15" x14ac:dyDescent="0.2">
      <c r="B86" s="63"/>
    </row>
    <row r="87" spans="1:15" x14ac:dyDescent="0.2">
      <c r="A87" t="s">
        <v>54</v>
      </c>
      <c r="B87" s="63"/>
    </row>
    <row r="88" spans="1:15" x14ac:dyDescent="0.2">
      <c r="A88" s="72" t="s">
        <v>55</v>
      </c>
    </row>
  </sheetData>
  <mergeCells count="39">
    <mergeCell ref="A73:A74"/>
    <mergeCell ref="A80:A84"/>
    <mergeCell ref="B80:B84"/>
    <mergeCell ref="C80:C84"/>
    <mergeCell ref="A56:A59"/>
    <mergeCell ref="B56:B59"/>
    <mergeCell ref="C56:C59"/>
    <mergeCell ref="A66:A67"/>
    <mergeCell ref="A69:A70"/>
    <mergeCell ref="A71:A72"/>
    <mergeCell ref="A48:A51"/>
    <mergeCell ref="B48:B51"/>
    <mergeCell ref="C48:C51"/>
    <mergeCell ref="A52:A55"/>
    <mergeCell ref="B52:B55"/>
    <mergeCell ref="C52:C55"/>
    <mergeCell ref="A37:A43"/>
    <mergeCell ref="B37:B43"/>
    <mergeCell ref="C37:C43"/>
    <mergeCell ref="A44:A47"/>
    <mergeCell ref="B44:B47"/>
    <mergeCell ref="C44:C47"/>
    <mergeCell ref="A16:A29"/>
    <mergeCell ref="B16:B22"/>
    <mergeCell ref="C16:C22"/>
    <mergeCell ref="B23:B29"/>
    <mergeCell ref="C23:C29"/>
    <mergeCell ref="A30:A36"/>
    <mergeCell ref="B30:B36"/>
    <mergeCell ref="C30:C36"/>
    <mergeCell ref="A2:A15"/>
    <mergeCell ref="B2:B8"/>
    <mergeCell ref="C2:C8"/>
    <mergeCell ref="E2:E5"/>
    <mergeCell ref="D6:D8"/>
    <mergeCell ref="B9:B15"/>
    <mergeCell ref="C9:C15"/>
    <mergeCell ref="E9:E12"/>
    <mergeCell ref="D13:D15"/>
  </mergeCells>
  <hyperlinks>
    <hyperlink ref="A88" r:id="rId1" xr:uid="{421B3F12-F044-454E-AD28-5015D4941857}"/>
  </hyperlinks>
  <pageMargins left="0.7" right="0.7" top="0.75" bottom="0.75" header="0.3" footer="0.3"/>
  <pageSetup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65809F85F214582C7F5F8D326B511" ma:contentTypeVersion="11" ma:contentTypeDescription="Create a new document." ma:contentTypeScope="" ma:versionID="88248303147521291f0be46f658f2cda">
  <xsd:schema xmlns:xsd="http://www.w3.org/2001/XMLSchema" xmlns:xs="http://www.w3.org/2001/XMLSchema" xmlns:p="http://schemas.microsoft.com/office/2006/metadata/properties" xmlns:ns2="2e0d0b52-c2d2-465b-ab4d-bbdf810c3c78" xmlns:ns3="f325df22-a559-4958-9495-a9b1ed43517c" targetNamespace="http://schemas.microsoft.com/office/2006/metadata/properties" ma:root="true" ma:fieldsID="e32a41b9e51b2d525d9d73930a81bdd8" ns2:_="" ns3:_="">
    <xsd:import namespace="2e0d0b52-c2d2-465b-ab4d-bbdf810c3c78"/>
    <xsd:import namespace="f325df22-a559-4958-9495-a9b1ed4351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d0b52-c2d2-465b-ab4d-bbdf810c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5df22-a559-4958-9495-a9b1ed435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19F1C5-6B23-443C-91B2-00AA3614A2FF}"/>
</file>

<file path=customXml/itemProps2.xml><?xml version="1.0" encoding="utf-8"?>
<ds:datastoreItem xmlns:ds="http://schemas.openxmlformats.org/officeDocument/2006/customXml" ds:itemID="{954A208D-13E6-4303-B415-3F6E63DF89C1}"/>
</file>

<file path=customXml/itemProps3.xml><?xml version="1.0" encoding="utf-8"?>
<ds:datastoreItem xmlns:ds="http://schemas.openxmlformats.org/officeDocument/2006/customXml" ds:itemID="{F18D881F-BB9B-4146-A98D-20732DE3FE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Nowlin, Matt Ian</dc:creator>
  <cp:lastModifiedBy>Nowlin, Matt Ian</cp:lastModifiedBy>
  <dcterms:created xsi:type="dcterms:W3CDTF">2021-04-08T21:08:13Z</dcterms:created>
  <dcterms:modified xsi:type="dcterms:W3CDTF">2021-04-08T21:12:15Z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0x01010085365809F85F214582C7F5F8D326B511</vt:lpwstr>
  </property>
</Properties>
</file>