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diana.sharepoint.com/sites/msteams_9319e5/Shared Documents/General/F Web Development/Appendices/"/>
    </mc:Choice>
  </mc:AlternateContent>
  <xr:revisionPtr revIDLastSave="0" documentId="8_{D4AD0A64-195C-9F46-AAF5-F400E91429C5}" xr6:coauthVersionLast="46" xr6:coauthVersionMax="46" xr10:uidLastSave="{00000000-0000-0000-0000-000000000000}"/>
  <bookViews>
    <workbookView xWindow="1680" yWindow="2460" windowWidth="23840" windowHeight="12540" xr2:uid="{A0A2C6B6-771C-9C4E-A0EE-9AE4BAC1E477}"/>
  </bookViews>
  <sheets>
    <sheet name="Food Insecurit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G32" i="1"/>
  <c r="F32" i="1"/>
  <c r="G30" i="1"/>
  <c r="F30" i="1"/>
  <c r="G29" i="1"/>
  <c r="F29" i="1"/>
  <c r="G27" i="1"/>
  <c r="F27" i="1"/>
  <c r="G26" i="1"/>
  <c r="F26" i="1"/>
  <c r="H17" i="1"/>
  <c r="H16" i="1"/>
  <c r="H15" i="1"/>
  <c r="H14" i="1"/>
  <c r="H13" i="1"/>
  <c r="K8" i="1"/>
  <c r="J8" i="1"/>
  <c r="K7" i="1"/>
  <c r="J7" i="1"/>
  <c r="K6" i="1"/>
  <c r="J6" i="1"/>
  <c r="K5" i="1"/>
  <c r="J5" i="1"/>
  <c r="K4" i="1"/>
  <c r="J4" i="1"/>
  <c r="K3" i="1"/>
  <c r="J3" i="1"/>
  <c r="K2" i="1"/>
  <c r="J2" i="1"/>
</calcChain>
</file>

<file path=xl/sharedStrings.xml><?xml version="1.0" encoding="utf-8"?>
<sst xmlns="http://schemas.openxmlformats.org/spreadsheetml/2006/main" count="76" uniqueCount="45">
  <si>
    <t>Geography</t>
  </si>
  <si>
    <t>Age</t>
  </si>
  <si>
    <t>Race</t>
  </si>
  <si>
    <t>Food Insecurity</t>
  </si>
  <si>
    <t>Receiving Foodstamps (SNAP)</t>
  </si>
  <si>
    <t>Central Indiana</t>
  </si>
  <si>
    <t>55+</t>
  </si>
  <si>
    <t>All</t>
  </si>
  <si>
    <t>Black</t>
  </si>
  <si>
    <t>Hispanic</t>
  </si>
  <si>
    <t>White</t>
  </si>
  <si>
    <t>55-64</t>
  </si>
  <si>
    <t>65-84</t>
  </si>
  <si>
    <t>85+</t>
  </si>
  <si>
    <t>Percent Change</t>
  </si>
  <si>
    <t>Number of 2-1-1 Calls for Assistance with Food or Meals</t>
  </si>
  <si>
    <t>Indicator</t>
  </si>
  <si>
    <t>Response</t>
  </si>
  <si>
    <t>Relative</t>
  </si>
  <si>
    <t>Absolute</t>
  </si>
  <si>
    <t>Please rate each of the following characteristics as they relate to adults age 60 or over in your community:</t>
  </si>
  <si>
    <t>Availability of affordable quality food</t>
  </si>
  <si>
    <t>Indiana</t>
  </si>
  <si>
    <t>Excellent or Good</t>
  </si>
  <si>
    <t>Thinking back over the last 12 months, how much of a problem, if at all, has each of the following been for you?</t>
  </si>
  <si>
    <t>Having enough food to eat</t>
  </si>
  <si>
    <t>At least a minor problem</t>
  </si>
  <si>
    <t>In the last 12 months, about how many times, if ever, have you participated in or done each of the following?</t>
  </si>
  <si>
    <t>Visited a nutrition/meal site</t>
  </si>
  <si>
    <t>At least once</t>
  </si>
  <si>
    <t>Measure</t>
  </si>
  <si>
    <t>Condition</t>
  </si>
  <si>
    <t>Parameter</t>
  </si>
  <si>
    <t>2010-2014 Estimate</t>
  </si>
  <si>
    <t>Margin of error (+-)</t>
  </si>
  <si>
    <t>2015-2019 Estimate</t>
  </si>
  <si>
    <t>Percentage point change</t>
  </si>
  <si>
    <t>Change is statistically significant?</t>
  </si>
  <si>
    <t>Source: PUMS, American Community Survey Five-Year Estimates</t>
  </si>
  <si>
    <t>Source: Connect2Help and Indiana 211</t>
  </si>
  <si>
    <t>Bold values in the above table represent statistically significant changes between 2013 and 2017</t>
  </si>
  <si>
    <t xml:space="preserve">Source: </t>
  </si>
  <si>
    <t>Communtiy Assessment Survey for Older Adults, 2013 and 2017</t>
  </si>
  <si>
    <t>Provided via State of Aging in Central Indiana</t>
  </si>
  <si>
    <t>https://centralindiana.stateofaging.org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</si>
</sst>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1" xfId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3" fillId="0" borderId="2" xfId="2" applyFont="1" applyFill="1" applyBorder="1" applyAlignment="1">
      <alignment horizontal="right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wrapText="1"/>
    </xf>
    <xf numFmtId="0" fontId="3" fillId="0" borderId="0" xfId="2" applyFont="1" applyFill="1" applyAlignment="1">
      <alignment horizontal="right" wrapText="1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wrapText="1"/>
    </xf>
    <xf numFmtId="3" fontId="3" fillId="0" borderId="6" xfId="2" applyNumberFormat="1" applyFont="1" applyFill="1" applyBorder="1" applyAlignment="1">
      <alignment horizontal="right" wrapText="1"/>
    </xf>
    <xf numFmtId="10" fontId="3" fillId="0" borderId="6" xfId="2" applyNumberFormat="1" applyFont="1" applyFill="1" applyBorder="1" applyAlignment="1">
      <alignment horizontal="right" wrapText="1"/>
    </xf>
    <xf numFmtId="0" fontId="3" fillId="0" borderId="6" xfId="2" applyFont="1" applyFill="1" applyBorder="1" applyAlignment="1">
      <alignment horizontal="right" wrapText="1"/>
    </xf>
    <xf numFmtId="0" fontId="0" fillId="0" borderId="6" xfId="0" applyFill="1" applyBorder="1"/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9" fontId="0" fillId="0" borderId="6" xfId="0" applyNumberFormat="1" applyFill="1" applyBorder="1"/>
    <xf numFmtId="164" fontId="0" fillId="0" borderId="6" xfId="0" applyNumberFormat="1" applyFill="1" applyBorder="1"/>
    <xf numFmtId="9" fontId="6" fillId="0" borderId="6" xfId="0" applyNumberFormat="1" applyFont="1" applyFill="1" applyBorder="1"/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9" fontId="0" fillId="0" borderId="6" xfId="0" applyNumberFormat="1" applyFill="1" applyBorder="1" applyAlignment="1">
      <alignment vertical="center" wrapText="1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6" fillId="0" borderId="0" xfId="0" applyFont="1" applyFill="1"/>
    <xf numFmtId="0" fontId="7" fillId="0" borderId="0" xfId="3" applyFill="1"/>
  </cellXfs>
  <cellStyles count="4">
    <cellStyle name="Hyperlink" xfId="3" builtinId="8"/>
    <cellStyle name="Normal" xfId="0" builtinId="0"/>
    <cellStyle name="Normal_Food Insecurity" xfId="2" xr:uid="{18B89763-A717-E344-994E-9246E4BC061E}"/>
    <cellStyle name="Normal_Health 3" xfId="1" xr:uid="{666283BF-83C6-DD44-B01F-65552A62E1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entralindiana.stateofag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915FD-3778-0B43-8ABC-E352488D9166}">
  <dimension ref="A1:K40"/>
  <sheetViews>
    <sheetView tabSelected="1" workbookViewId="0">
      <selection activeCell="B49" sqref="B49"/>
    </sheetView>
  </sheetViews>
  <sheetFormatPr baseColWidth="10" defaultColWidth="8.83203125" defaultRowHeight="15" x14ac:dyDescent="0.2"/>
  <cols>
    <col min="1" max="1" width="17.5" style="16" customWidth="1"/>
    <col min="2" max="2" width="43.5" style="16" customWidth="1"/>
    <col min="3" max="3" width="16.6640625" style="16" customWidth="1"/>
    <col min="4" max="4" width="14" style="16" customWidth="1"/>
    <col min="5" max="5" width="8.83203125" style="16"/>
    <col min="6" max="6" width="16.6640625" style="16" customWidth="1"/>
    <col min="7" max="9" width="8.83203125" style="16"/>
    <col min="10" max="10" width="28.33203125" style="16" bestFit="1" customWidth="1"/>
    <col min="11" max="11" width="14.5" style="16" customWidth="1"/>
    <col min="12" max="12" width="23.83203125" bestFit="1" customWidth="1"/>
    <col min="14" max="14" width="23.83203125" bestFit="1" customWidth="1"/>
  </cols>
  <sheetData>
    <row r="1" spans="1:11" ht="48" x14ac:dyDescent="0.2">
      <c r="A1" s="33" t="s">
        <v>16</v>
      </c>
      <c r="B1" s="33" t="s">
        <v>32</v>
      </c>
      <c r="C1" s="33" t="s">
        <v>0</v>
      </c>
      <c r="D1" s="34" t="s">
        <v>1</v>
      </c>
      <c r="E1" s="33" t="s">
        <v>2</v>
      </c>
      <c r="F1" s="34" t="s">
        <v>33</v>
      </c>
      <c r="G1" s="34" t="s">
        <v>34</v>
      </c>
      <c r="H1" s="34" t="s">
        <v>35</v>
      </c>
      <c r="I1" s="34" t="s">
        <v>34</v>
      </c>
      <c r="J1" s="35" t="s">
        <v>36</v>
      </c>
      <c r="K1" s="34" t="s">
        <v>37</v>
      </c>
    </row>
    <row r="2" spans="1:11" ht="17" x14ac:dyDescent="0.2">
      <c r="A2" s="2" t="s">
        <v>3</v>
      </c>
      <c r="B2" s="3" t="s">
        <v>4</v>
      </c>
      <c r="C2" s="3" t="s">
        <v>5</v>
      </c>
      <c r="D2" s="3" t="s">
        <v>6</v>
      </c>
      <c r="E2" s="4" t="s">
        <v>7</v>
      </c>
      <c r="F2" s="5">
        <v>8.5879999999999992</v>
      </c>
      <c r="G2" s="6">
        <v>0.68</v>
      </c>
      <c r="H2" s="5">
        <v>7.327</v>
      </c>
      <c r="I2" s="6">
        <v>0.69</v>
      </c>
      <c r="J2" s="7">
        <f>H2-F2</f>
        <v>-1.2609999999999992</v>
      </c>
      <c r="K2" s="4" t="str">
        <f>IF(1.65*(SQRT((G2/1.65)^2+(I2/1.65)^2)) &lt; ABS(H2-F2),"Yes", "No")</f>
        <v>Yes</v>
      </c>
    </row>
    <row r="3" spans="1:11" ht="17" x14ac:dyDescent="0.2">
      <c r="A3" s="2"/>
      <c r="B3" s="3"/>
      <c r="C3" s="3"/>
      <c r="D3" s="3"/>
      <c r="E3" s="4" t="s">
        <v>8</v>
      </c>
      <c r="F3" s="5">
        <v>24.102</v>
      </c>
      <c r="G3" s="6">
        <v>3.35</v>
      </c>
      <c r="H3" s="5">
        <v>17.920999999999999</v>
      </c>
      <c r="I3" s="6">
        <v>2.5499999999999998</v>
      </c>
      <c r="J3" s="7">
        <f t="shared" ref="J3:J8" si="0">H3-F3</f>
        <v>-6.1810000000000009</v>
      </c>
      <c r="K3" s="4" t="str">
        <f t="shared" ref="K3:K8" si="1">IF(1.65*(SQRT((G3/1.65)^2+(I3/1.65)^2)) &lt; ABS(H3-F3),"Yes", "No")</f>
        <v>Yes</v>
      </c>
    </row>
    <row r="4" spans="1:11" ht="17" x14ac:dyDescent="0.2">
      <c r="A4" s="2"/>
      <c r="B4" s="3"/>
      <c r="C4" s="3"/>
      <c r="D4" s="3"/>
      <c r="E4" s="4" t="s">
        <v>9</v>
      </c>
      <c r="F4" s="5">
        <v>5.6520000000000001</v>
      </c>
      <c r="G4" s="6">
        <v>3.78</v>
      </c>
      <c r="H4" s="5">
        <v>10.35</v>
      </c>
      <c r="I4" s="6">
        <v>5.81</v>
      </c>
      <c r="J4" s="7">
        <f t="shared" si="0"/>
        <v>4.6979999999999995</v>
      </c>
      <c r="K4" s="4" t="str">
        <f t="shared" si="1"/>
        <v>No</v>
      </c>
    </row>
    <row r="5" spans="1:11" ht="17" x14ac:dyDescent="0.2">
      <c r="A5" s="2"/>
      <c r="B5" s="3"/>
      <c r="C5" s="3"/>
      <c r="D5" s="3"/>
      <c r="E5" s="4" t="s">
        <v>10</v>
      </c>
      <c r="F5" s="5">
        <v>6.2140000000000004</v>
      </c>
      <c r="G5" s="6">
        <v>0.64</v>
      </c>
      <c r="H5" s="5">
        <v>5.4950000000000001</v>
      </c>
      <c r="I5" s="6">
        <v>0.63</v>
      </c>
      <c r="J5" s="7">
        <f t="shared" si="0"/>
        <v>-0.71900000000000031</v>
      </c>
      <c r="K5" s="4" t="str">
        <f t="shared" si="1"/>
        <v>No</v>
      </c>
    </row>
    <row r="6" spans="1:11" ht="17" x14ac:dyDescent="0.2">
      <c r="A6" s="2"/>
      <c r="B6" s="3"/>
      <c r="C6" s="3"/>
      <c r="D6" s="8" t="s">
        <v>11</v>
      </c>
      <c r="E6" s="9" t="s">
        <v>7</v>
      </c>
      <c r="F6" s="5">
        <v>10.271000000000001</v>
      </c>
      <c r="G6" s="6">
        <v>0.97</v>
      </c>
      <c r="H6" s="5">
        <v>9</v>
      </c>
      <c r="I6" s="6">
        <v>1.17</v>
      </c>
      <c r="J6" s="7">
        <f t="shared" si="0"/>
        <v>-1.2710000000000008</v>
      </c>
      <c r="K6" s="4" t="str">
        <f t="shared" si="1"/>
        <v>No</v>
      </c>
    </row>
    <row r="7" spans="1:11" ht="17" x14ac:dyDescent="0.2">
      <c r="A7" s="2"/>
      <c r="B7" s="3"/>
      <c r="C7" s="3"/>
      <c r="D7" s="8" t="s">
        <v>12</v>
      </c>
      <c r="E7" s="10"/>
      <c r="F7" s="5">
        <v>7.5780000000000003</v>
      </c>
      <c r="G7" s="6">
        <v>0.99</v>
      </c>
      <c r="H7" s="5">
        <v>6.2039999999999997</v>
      </c>
      <c r="I7" s="6">
        <v>0.84</v>
      </c>
      <c r="J7" s="7">
        <f t="shared" si="0"/>
        <v>-1.3740000000000006</v>
      </c>
      <c r="K7" s="4" t="str">
        <f t="shared" si="1"/>
        <v>Yes</v>
      </c>
    </row>
    <row r="8" spans="1:11" ht="17" x14ac:dyDescent="0.2">
      <c r="A8" s="2"/>
      <c r="B8" s="3"/>
      <c r="C8" s="3"/>
      <c r="D8" s="8" t="s">
        <v>13</v>
      </c>
      <c r="E8" s="11"/>
      <c r="F8" s="5">
        <v>3.29</v>
      </c>
      <c r="G8" s="6">
        <v>1.34</v>
      </c>
      <c r="H8" s="5">
        <v>3.294</v>
      </c>
      <c r="I8" s="6">
        <v>1.52</v>
      </c>
      <c r="J8" s="7">
        <f t="shared" si="0"/>
        <v>4.0000000000000036E-3</v>
      </c>
      <c r="K8" s="4" t="str">
        <f t="shared" si="1"/>
        <v>No</v>
      </c>
    </row>
    <row r="9" spans="1:11" ht="16" x14ac:dyDescent="0.2">
      <c r="A9" t="s">
        <v>38</v>
      </c>
      <c r="B9" s="13"/>
      <c r="C9" s="13"/>
      <c r="D9" s="13"/>
      <c r="E9" s="14"/>
      <c r="F9" s="15"/>
      <c r="G9" s="15"/>
      <c r="H9" s="15"/>
      <c r="I9" s="15"/>
      <c r="J9" s="15"/>
      <c r="K9" s="14"/>
    </row>
    <row r="10" spans="1:11" ht="16" x14ac:dyDescent="0.2">
      <c r="A10" s="12"/>
      <c r="B10" s="13"/>
      <c r="C10" s="13"/>
      <c r="D10" s="13"/>
      <c r="E10" s="14"/>
      <c r="F10" s="15"/>
      <c r="G10" s="15"/>
      <c r="H10" s="15"/>
      <c r="I10" s="15"/>
      <c r="J10" s="15"/>
      <c r="K10" s="14"/>
    </row>
    <row r="11" spans="1:11" ht="16" x14ac:dyDescent="0.2">
      <c r="A11" s="12"/>
      <c r="B11" s="13"/>
      <c r="C11" s="13"/>
      <c r="D11" s="13"/>
      <c r="E11" s="14"/>
      <c r="F11" s="15"/>
      <c r="G11" s="15"/>
      <c r="H11" s="15"/>
      <c r="I11" s="15"/>
      <c r="J11" s="15"/>
      <c r="K11" s="14"/>
    </row>
    <row r="12" spans="1:11" x14ac:dyDescent="0.2">
      <c r="A12" s="1" t="s">
        <v>30</v>
      </c>
      <c r="B12" s="1" t="s">
        <v>31</v>
      </c>
      <c r="C12" s="1" t="s">
        <v>0</v>
      </c>
      <c r="D12" s="1" t="s">
        <v>1</v>
      </c>
      <c r="E12" s="1" t="s">
        <v>2</v>
      </c>
      <c r="F12" s="1">
        <v>2017</v>
      </c>
      <c r="G12" s="1">
        <v>2019</v>
      </c>
      <c r="H12" s="1" t="s">
        <v>14</v>
      </c>
    </row>
    <row r="13" spans="1:11" ht="31.5" customHeight="1" x14ac:dyDescent="0.2">
      <c r="A13" s="17" t="s">
        <v>3</v>
      </c>
      <c r="B13" s="18" t="s">
        <v>15</v>
      </c>
      <c r="C13" s="18" t="s">
        <v>5</v>
      </c>
      <c r="D13" s="19" t="s">
        <v>7</v>
      </c>
      <c r="E13" s="20" t="s">
        <v>7</v>
      </c>
      <c r="F13" s="21">
        <v>26998</v>
      </c>
      <c r="G13" s="21">
        <v>7386</v>
      </c>
      <c r="H13" s="22">
        <f>(G13-F13)/F13</f>
        <v>-0.72642417956885696</v>
      </c>
    </row>
    <row r="14" spans="1:11" ht="17" x14ac:dyDescent="0.2">
      <c r="A14" s="17"/>
      <c r="B14" s="18"/>
      <c r="C14" s="18"/>
      <c r="D14" s="19" t="s">
        <v>6</v>
      </c>
      <c r="E14" s="20" t="s">
        <v>7</v>
      </c>
      <c r="F14" s="21">
        <v>6638</v>
      </c>
      <c r="G14" s="21">
        <v>1768</v>
      </c>
      <c r="H14" s="22">
        <f t="shared" ref="H14:H17" si="2">(G14-F14)/F14</f>
        <v>-0.73365471527568549</v>
      </c>
    </row>
    <row r="15" spans="1:11" ht="17" x14ac:dyDescent="0.2">
      <c r="A15" s="17"/>
      <c r="B15" s="18"/>
      <c r="C15" s="18"/>
      <c r="D15" s="19" t="s">
        <v>11</v>
      </c>
      <c r="E15" s="20" t="s">
        <v>7</v>
      </c>
      <c r="F15" s="21">
        <v>4696</v>
      </c>
      <c r="G15" s="21">
        <v>1243</v>
      </c>
      <c r="H15" s="22">
        <f t="shared" si="2"/>
        <v>-0.73530664395229983</v>
      </c>
    </row>
    <row r="16" spans="1:11" ht="17" x14ac:dyDescent="0.2">
      <c r="A16" s="17"/>
      <c r="B16" s="18"/>
      <c r="C16" s="18"/>
      <c r="D16" s="19" t="s">
        <v>12</v>
      </c>
      <c r="E16" s="20" t="s">
        <v>7</v>
      </c>
      <c r="F16" s="21">
        <v>1871</v>
      </c>
      <c r="G16" s="21">
        <v>503</v>
      </c>
      <c r="H16" s="22">
        <f t="shared" si="2"/>
        <v>-0.73115980758952437</v>
      </c>
    </row>
    <row r="17" spans="1:11" ht="17" x14ac:dyDescent="0.2">
      <c r="A17" s="17"/>
      <c r="B17" s="18"/>
      <c r="C17" s="18"/>
      <c r="D17" s="19" t="s">
        <v>13</v>
      </c>
      <c r="E17" s="20" t="s">
        <v>7</v>
      </c>
      <c r="F17" s="23">
        <v>71</v>
      </c>
      <c r="G17" s="23">
        <v>22</v>
      </c>
      <c r="H17" s="22">
        <f t="shared" si="2"/>
        <v>-0.6901408450704225</v>
      </c>
    </row>
    <row r="18" spans="1:11" x14ac:dyDescent="0.2">
      <c r="A18" s="12" t="s">
        <v>39</v>
      </c>
    </row>
    <row r="19" spans="1:11" x14ac:dyDescent="0.2">
      <c r="A19" s="12"/>
    </row>
    <row r="20" spans="1:11" x14ac:dyDescent="0.2">
      <c r="A20" s="12"/>
    </row>
    <row r="23" spans="1:11" x14ac:dyDescent="0.2">
      <c r="A23" s="24"/>
      <c r="B23" s="24"/>
      <c r="C23" s="24"/>
      <c r="D23" s="24"/>
      <c r="E23" s="24"/>
      <c r="F23" s="24" t="s">
        <v>14</v>
      </c>
      <c r="G23" s="24"/>
      <c r="K23"/>
    </row>
    <row r="24" spans="1:11" x14ac:dyDescent="0.2">
      <c r="A24" s="24" t="s">
        <v>16</v>
      </c>
      <c r="B24" s="24" t="s">
        <v>0</v>
      </c>
      <c r="C24" s="24" t="s">
        <v>17</v>
      </c>
      <c r="D24" s="24">
        <v>2013</v>
      </c>
      <c r="E24" s="24">
        <v>2017</v>
      </c>
      <c r="F24" s="24" t="s">
        <v>18</v>
      </c>
      <c r="G24" s="24" t="s">
        <v>19</v>
      </c>
      <c r="K24"/>
    </row>
    <row r="25" spans="1:11" x14ac:dyDescent="0.2">
      <c r="A25" s="24" t="s">
        <v>20</v>
      </c>
      <c r="B25" s="24"/>
      <c r="C25" s="24"/>
      <c r="D25" s="24"/>
      <c r="E25" s="24"/>
      <c r="F25" s="24"/>
      <c r="G25" s="24"/>
      <c r="K25"/>
    </row>
    <row r="26" spans="1:11" ht="16" x14ac:dyDescent="0.2">
      <c r="A26" s="24" t="s">
        <v>21</v>
      </c>
      <c r="B26" s="25" t="s">
        <v>22</v>
      </c>
      <c r="C26" s="26" t="s">
        <v>23</v>
      </c>
      <c r="D26" s="27">
        <v>0.61</v>
      </c>
      <c r="E26" s="27">
        <v>0.56999999999999995</v>
      </c>
      <c r="F26" s="28">
        <f>(E26-D26)/D26</f>
        <v>-6.5573770491803338E-2</v>
      </c>
      <c r="G26" s="29">
        <f>E26-D26</f>
        <v>-4.0000000000000036E-2</v>
      </c>
      <c r="K26"/>
    </row>
    <row r="27" spans="1:11" ht="16" x14ac:dyDescent="0.2">
      <c r="A27" s="24" t="s">
        <v>21</v>
      </c>
      <c r="B27" s="25" t="s">
        <v>5</v>
      </c>
      <c r="C27" s="26" t="s">
        <v>23</v>
      </c>
      <c r="D27" s="27">
        <v>0.64</v>
      </c>
      <c r="E27" s="27">
        <v>0.63</v>
      </c>
      <c r="F27" s="28">
        <f>(E27-D27)/D27</f>
        <v>-1.5625000000000014E-2</v>
      </c>
      <c r="G27" s="27">
        <f>E27-D27</f>
        <v>-1.0000000000000009E-2</v>
      </c>
      <c r="K27"/>
    </row>
    <row r="28" spans="1:11" x14ac:dyDescent="0.2">
      <c r="A28" s="30" t="s">
        <v>24</v>
      </c>
      <c r="B28" s="24"/>
      <c r="C28" s="24"/>
      <c r="D28" s="24"/>
      <c r="E28" s="24"/>
      <c r="F28" s="24"/>
      <c r="G28" s="24"/>
      <c r="K28"/>
    </row>
    <row r="29" spans="1:11" ht="32" x14ac:dyDescent="0.2">
      <c r="A29" s="31" t="s">
        <v>25</v>
      </c>
      <c r="B29" s="25" t="s">
        <v>22</v>
      </c>
      <c r="C29" s="26" t="s">
        <v>26</v>
      </c>
      <c r="D29" s="27">
        <v>0.12</v>
      </c>
      <c r="E29" s="27">
        <v>0.15</v>
      </c>
      <c r="F29" s="28">
        <f>(E29-D29)/D29</f>
        <v>0.25</v>
      </c>
      <c r="G29" s="29">
        <f>E29-D29</f>
        <v>0.03</v>
      </c>
      <c r="K29"/>
    </row>
    <row r="30" spans="1:11" ht="32" x14ac:dyDescent="0.2">
      <c r="A30" s="31" t="s">
        <v>25</v>
      </c>
      <c r="B30" s="25" t="s">
        <v>5</v>
      </c>
      <c r="C30" s="26" t="s">
        <v>26</v>
      </c>
      <c r="D30" s="32">
        <v>0.09</v>
      </c>
      <c r="E30" s="32">
        <v>0.15</v>
      </c>
      <c r="F30" s="28">
        <f>(E30-D30)/D30</f>
        <v>0.66666666666666663</v>
      </c>
      <c r="G30" s="29">
        <f>E30-D30</f>
        <v>0.06</v>
      </c>
      <c r="K30"/>
    </row>
    <row r="31" spans="1:11" x14ac:dyDescent="0.2">
      <c r="A31" s="30" t="s">
        <v>27</v>
      </c>
      <c r="B31" s="24"/>
      <c r="C31" s="24"/>
      <c r="D31" s="24"/>
      <c r="E31" s="24"/>
      <c r="F31" s="24"/>
      <c r="G31" s="24"/>
      <c r="K31"/>
    </row>
    <row r="32" spans="1:11" ht="32" x14ac:dyDescent="0.2">
      <c r="A32" s="31" t="s">
        <v>28</v>
      </c>
      <c r="B32" s="25" t="s">
        <v>22</v>
      </c>
      <c r="C32" s="26" t="s">
        <v>29</v>
      </c>
      <c r="D32" s="27">
        <v>0.08</v>
      </c>
      <c r="E32" s="27">
        <v>0.08</v>
      </c>
      <c r="F32" s="28">
        <f>(E32-D32)/D32</f>
        <v>0</v>
      </c>
      <c r="G32" s="27">
        <f>E32-D32</f>
        <v>0</v>
      </c>
      <c r="K32"/>
    </row>
    <row r="33" spans="1:11" ht="32" x14ac:dyDescent="0.2">
      <c r="A33" s="31" t="s">
        <v>28</v>
      </c>
      <c r="B33" s="25" t="s">
        <v>5</v>
      </c>
      <c r="C33" s="26" t="s">
        <v>29</v>
      </c>
      <c r="D33" s="32">
        <v>0.03</v>
      </c>
      <c r="E33" s="32">
        <v>0.09</v>
      </c>
      <c r="F33" s="28">
        <f>(E33-D33)/D33</f>
        <v>2</v>
      </c>
      <c r="G33" s="29">
        <f>E33-D33</f>
        <v>0.06</v>
      </c>
      <c r="K33"/>
    </row>
    <row r="34" spans="1:11" x14ac:dyDescent="0.2">
      <c r="A34" s="36" t="s">
        <v>40</v>
      </c>
    </row>
    <row r="36" spans="1:11" x14ac:dyDescent="0.2">
      <c r="A36" s="16" t="s">
        <v>41</v>
      </c>
      <c r="K36"/>
    </row>
    <row r="37" spans="1:11" x14ac:dyDescent="0.2">
      <c r="A37" t="s">
        <v>42</v>
      </c>
      <c r="K37"/>
    </row>
    <row r="38" spans="1:11" x14ac:dyDescent="0.2">
      <c r="A38"/>
      <c r="K38"/>
    </row>
    <row r="39" spans="1:11" x14ac:dyDescent="0.2">
      <c r="A39" t="s">
        <v>43</v>
      </c>
    </row>
    <row r="40" spans="1:11" x14ac:dyDescent="0.2">
      <c r="A40" s="37" t="s">
        <v>44</v>
      </c>
    </row>
  </sheetData>
  <mergeCells count="8">
    <mergeCell ref="A2:A8"/>
    <mergeCell ref="B2:B8"/>
    <mergeCell ref="C2:C8"/>
    <mergeCell ref="D2:D5"/>
    <mergeCell ref="E6:E8"/>
    <mergeCell ref="A13:A17"/>
    <mergeCell ref="B13:B17"/>
    <mergeCell ref="C13:C17"/>
  </mergeCells>
  <hyperlinks>
    <hyperlink ref="A40" r:id="rId1" xr:uid="{908BF78F-BCC0-8842-8C04-23F71341A8C1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365809F85F214582C7F5F8D326B511" ma:contentTypeVersion="11" ma:contentTypeDescription="Create a new document." ma:contentTypeScope="" ma:versionID="88248303147521291f0be46f658f2cda">
  <xsd:schema xmlns:xsd="http://www.w3.org/2001/XMLSchema" xmlns:xs="http://www.w3.org/2001/XMLSchema" xmlns:p="http://schemas.microsoft.com/office/2006/metadata/properties" xmlns:ns2="2e0d0b52-c2d2-465b-ab4d-bbdf810c3c78" xmlns:ns3="f325df22-a559-4958-9495-a9b1ed43517c" targetNamespace="http://schemas.microsoft.com/office/2006/metadata/properties" ma:root="true" ma:fieldsID="e32a41b9e51b2d525d9d73930a81bdd8" ns2:_="" ns3:_="">
    <xsd:import namespace="2e0d0b52-c2d2-465b-ab4d-bbdf810c3c78"/>
    <xsd:import namespace="f325df22-a559-4958-9495-a9b1ed4351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d0b52-c2d2-465b-ab4d-bbdf810c3c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5df22-a559-4958-9495-a9b1ed43517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7662E2-55B3-4C80-9698-991D701A562A}"/>
</file>

<file path=customXml/itemProps2.xml><?xml version="1.0" encoding="utf-8"?>
<ds:datastoreItem xmlns:ds="http://schemas.openxmlformats.org/officeDocument/2006/customXml" ds:itemID="{7BC9BF68-537E-41E6-82BB-397D914CB69F}"/>
</file>

<file path=customXml/itemProps3.xml><?xml version="1.0" encoding="utf-8"?>
<ds:datastoreItem xmlns:ds="http://schemas.openxmlformats.org/officeDocument/2006/customXml" ds:itemID="{BC9C1E23-040F-4649-BF87-EEB2517AC9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Food Insecurity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Nowlin, Matt Ian</dc:creator>
  <cp:lastModifiedBy>Nowlin, Matt Ian</cp:lastModifiedBy>
  <dcterms:created xsi:type="dcterms:W3CDTF">2021-04-08T20:59:08Z</dcterms:created>
  <dcterms:modified xsi:type="dcterms:W3CDTF">2021-04-08T21:01:56Z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0x01010085365809F85F214582C7F5F8D326B511</vt:lpwstr>
  </property>
</Properties>
</file>